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Grande Ronde Habitat\01 Grande_Ronde_shared_files\001 Projects\Lookingglass Creek\Funding\GRMW Prospectus and Funding Proposals\Bridge Proposal\"/>
    </mc:Choice>
  </mc:AlternateContent>
  <xr:revisionPtr revIDLastSave="0" documentId="13_ncr:1_{5B2480F9-4FA0-4166-9761-A24FD099F228}" xr6:coauthVersionLast="47" xr6:coauthVersionMax="47" xr10:uidLastSave="{00000000-0000-0000-0000-000000000000}"/>
  <bookViews>
    <workbookView xWindow="-120" yWindow="-120" windowWidth="29040" windowHeight="15840" xr2:uid="{59A3FD1D-0194-48D2-BC0D-246BFF8336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 l="1"/>
  <c r="E19" i="1" l="1"/>
  <c r="E20" i="1"/>
</calcChain>
</file>

<file path=xl/sharedStrings.xml><?xml version="1.0" encoding="utf-8"?>
<sst xmlns="http://schemas.openxmlformats.org/spreadsheetml/2006/main" count="50" uniqueCount="43">
  <si>
    <t>PROJECT: LOOKINGGLASS CREEK RESTORATION</t>
  </si>
  <si>
    <t>ITEM</t>
  </si>
  <si>
    <t>Costs</t>
  </si>
  <si>
    <t>NO.</t>
  </si>
  <si>
    <t>Item</t>
  </si>
  <si>
    <t>Qty</t>
  </si>
  <si>
    <t>Unit</t>
  </si>
  <si>
    <t>Unit Cost</t>
  </si>
  <si>
    <t>Total</t>
  </si>
  <si>
    <t>Notes</t>
  </si>
  <si>
    <t>1</t>
  </si>
  <si>
    <t>MOBILIZATION</t>
  </si>
  <si>
    <t>LS</t>
  </si>
  <si>
    <t>ENGRS ESTIM - 12% OF DIRECT COSTS</t>
  </si>
  <si>
    <t>2</t>
  </si>
  <si>
    <t>TEMPORARY WATER MANAGEMENT (AS NEEDED)</t>
  </si>
  <si>
    <t>ENGRS ESTIM - 2% OF DIRECT COSTS</t>
  </si>
  <si>
    <t>3</t>
  </si>
  <si>
    <t>TEMPORARY ACCESS AND STAGING</t>
  </si>
  <si>
    <t>ENGRS ESTIM - 6% OF DIRECT COSTS</t>
  </si>
  <si>
    <t>4</t>
  </si>
  <si>
    <t>EROSION &amp; WATER POLLUTION CONTROL</t>
  </si>
  <si>
    <t>ENGRS ESTIM - 3% OF DIRECT COSTS</t>
  </si>
  <si>
    <t>5</t>
  </si>
  <si>
    <t>CONSTRUCTION SURVEYING</t>
  </si>
  <si>
    <t>6</t>
  </si>
  <si>
    <t>CLEARING AND GRUBBING</t>
  </si>
  <si>
    <t>AC</t>
  </si>
  <si>
    <t>Grubbing for access to bridge abutment locations</t>
  </si>
  <si>
    <t>7</t>
  </si>
  <si>
    <t>INSTALL 75' BRIDGE</t>
  </si>
  <si>
    <t>8</t>
  </si>
  <si>
    <t>INSTALL ABUTMENT SYSTEM/ ROCK BLASTING</t>
  </si>
  <si>
    <t>9</t>
  </si>
  <si>
    <t>ROAD EMBANKMENT</t>
  </si>
  <si>
    <t>CY</t>
  </si>
  <si>
    <t>SUBTOTAL</t>
  </si>
  <si>
    <t>TOTAL CONSTRUCTION COST</t>
  </si>
  <si>
    <t>10</t>
  </si>
  <si>
    <t>EA</t>
  </si>
  <si>
    <t>LOWER BRIDGE DECKING AND INSTALLATION</t>
  </si>
  <si>
    <t xml:space="preserve"> ENGINEER'S OPINION OF PROBABLE CONSTRUCTION COST (EOPCC) - BRIDGE ONLY</t>
  </si>
  <si>
    <t>Design Contingency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</si>
</sst>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_);_(&quot;$&quot;* \(#,##0\);_(&quot;$&quot;* &quot;-&quot;??_);_(@_)"/>
    <numFmt numFmtId="165" formatCode="#,##0.0"/>
    <numFmt numFmtId="166" formatCode="_(&quot;$&quot;* #,##0.0_);_(&quot;$&quot;* \(#,##0.0\);_(&quot;$&quot;* &quot;-&quot;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0" fillId="0" borderId="5" xfId="0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0" fillId="2" borderId="11" xfId="0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3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6" xfId="0" applyFont="1" applyFill="1" applyBorder="1"/>
    <xf numFmtId="49" fontId="0" fillId="0" borderId="15" xfId="0" applyNumberFormat="1" applyBorder="1" applyAlignment="1">
      <alignment horizontal="center"/>
    </xf>
    <xf numFmtId="0" fontId="2" fillId="0" borderId="15" xfId="0" quotePrefix="1" applyFont="1" applyBorder="1"/>
    <xf numFmtId="0" fontId="0" fillId="0" borderId="16" xfId="0" applyBorder="1" applyAlignment="1">
      <alignment horizont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/>
    <xf numFmtId="0" fontId="0" fillId="0" borderId="18" xfId="0" applyBorder="1"/>
    <xf numFmtId="49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center"/>
    </xf>
    <xf numFmtId="0" fontId="2" fillId="0" borderId="19" xfId="0" quotePrefix="1" applyFont="1" applyBorder="1"/>
    <xf numFmtId="3" fontId="0" fillId="0" borderId="20" xfId="0" applyNumberFormat="1" applyBorder="1" applyAlignment="1">
      <alignment horizontal="center"/>
    </xf>
    <xf numFmtId="0" fontId="0" fillId="0" borderId="19" xfId="0" quotePrefix="1" applyBorder="1" applyAlignment="1">
      <alignment vertical="center"/>
    </xf>
    <xf numFmtId="165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 vertical="center"/>
    </xf>
    <xf numFmtId="0" fontId="0" fillId="0" borderId="21" xfId="0" applyBorder="1"/>
    <xf numFmtId="0" fontId="0" fillId="0" borderId="19" xfId="0" applyBorder="1" applyAlignment="1">
      <alignment vertical="center"/>
    </xf>
    <xf numFmtId="3" fontId="0" fillId="0" borderId="20" xfId="0" quotePrefix="1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/>
    </xf>
    <xf numFmtId="0" fontId="1" fillId="2" borderId="22" xfId="0" applyFon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center"/>
    </xf>
    <xf numFmtId="9" fontId="1" fillId="2" borderId="23" xfId="0" applyNumberFormat="1" applyFont="1" applyFill="1" applyBorder="1"/>
    <xf numFmtId="164" fontId="1" fillId="2" borderId="25" xfId="0" applyNumberFormat="1" applyFont="1" applyFill="1" applyBorder="1"/>
    <xf numFmtId="0" fontId="0" fillId="2" borderId="26" xfId="0" applyFill="1" applyBorder="1"/>
    <xf numFmtId="49" fontId="0" fillId="3" borderId="27" xfId="0" applyNumberFormat="1" applyFill="1" applyBorder="1" applyAlignment="1">
      <alignment horizontal="center"/>
    </xf>
    <xf numFmtId="0" fontId="0" fillId="3" borderId="27" xfId="0" applyFill="1" applyBorder="1" applyAlignment="1">
      <alignment horizontal="right"/>
    </xf>
    <xf numFmtId="164" fontId="0" fillId="3" borderId="4" xfId="0" applyNumberFormat="1" applyFill="1" applyBorder="1"/>
    <xf numFmtId="49" fontId="0" fillId="0" borderId="31" xfId="0" applyNumberFormat="1" applyBorder="1" applyAlignment="1">
      <alignment horizontal="center"/>
    </xf>
    <xf numFmtId="3" fontId="0" fillId="0" borderId="33" xfId="0" quotePrefix="1" applyNumberFormat="1" applyBorder="1" applyAlignment="1">
      <alignment horizontal="center" vertical="center"/>
    </xf>
    <xf numFmtId="0" fontId="0" fillId="0" borderId="33" xfId="0" applyBorder="1" applyAlignment="1">
      <alignment horizontal="center"/>
    </xf>
    <xf numFmtId="164" fontId="0" fillId="0" borderId="33" xfId="0" applyNumberFormat="1" applyBorder="1" applyAlignment="1">
      <alignment horizontal="center" vertical="center"/>
    </xf>
    <xf numFmtId="0" fontId="0" fillId="0" borderId="34" xfId="0" applyBorder="1"/>
    <xf numFmtId="0" fontId="0" fillId="0" borderId="32" xfId="0" applyBorder="1" applyAlignment="1">
      <alignment vertical="center"/>
    </xf>
    <xf numFmtId="166" fontId="0" fillId="0" borderId="0" xfId="0" applyNumberFormat="1"/>
    <xf numFmtId="0" fontId="1" fillId="2" borderId="23" xfId="0" applyFont="1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27" xfId="0" applyBorder="1"/>
    <xf numFmtId="0" fontId="0" fillId="0" borderId="4" xfId="0" applyBorder="1" applyAlignment="1">
      <alignment horizontal="center"/>
    </xf>
    <xf numFmtId="14" fontId="0" fillId="0" borderId="28" xfId="0" applyNumberFormat="1" applyBorder="1" applyAlignment="1">
      <alignment horizontal="left"/>
    </xf>
    <xf numFmtId="0" fontId="0" fillId="0" borderId="6" xfId="0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9" fontId="0" fillId="3" borderId="4" xfId="0" applyNumberFormat="1" applyFill="1" applyBorder="1"/>
    <xf numFmtId="164" fontId="1" fillId="2" borderId="26" xfId="0" applyNumberFormat="1" applyFont="1" applyFill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4" fontId="1" fillId="2" borderId="24" xfId="0" applyNumberFormat="1" applyFont="1" applyFill="1" applyBorder="1" applyAlignment="1">
      <alignment horizontal="center"/>
    </xf>
    <xf numFmtId="164" fontId="1" fillId="2" borderId="30" xfId="0" applyNumberFormat="1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5F78E-0644-40B5-B78A-B33CF3E35524}">
  <dimension ref="B2:I22"/>
  <sheetViews>
    <sheetView tabSelected="1" workbookViewId="0">
      <selection activeCell="H24" sqref="H24"/>
    </sheetView>
  </sheetViews>
  <sheetFormatPr defaultRowHeight="15" x14ac:dyDescent="0.25"/>
  <cols>
    <col min="3" max="4" width="43.5703125" bestFit="1" customWidth="1"/>
    <col min="5" max="5" width="11.85546875" customWidth="1"/>
    <col min="6" max="7" width="10" bestFit="1" customWidth="1"/>
    <col min="8" max="10" width="45.42578125" bestFit="1" customWidth="1"/>
  </cols>
  <sheetData>
    <row r="2" spans="2:8" ht="15.75" thickBot="1" x14ac:dyDescent="0.3"/>
    <row r="3" spans="2:8" ht="15.75" thickBot="1" x14ac:dyDescent="0.3">
      <c r="B3" s="1" t="s">
        <v>0</v>
      </c>
      <c r="C3" s="2"/>
      <c r="D3" s="2"/>
      <c r="E3" s="3"/>
      <c r="F3" s="2"/>
      <c r="G3" s="2"/>
      <c r="H3" s="47"/>
    </row>
    <row r="4" spans="2:8" x14ac:dyDescent="0.25">
      <c r="B4" s="48" t="s">
        <v>41</v>
      </c>
      <c r="H4" s="49"/>
    </row>
    <row r="5" spans="2:8" ht="15.75" thickBot="1" x14ac:dyDescent="0.3">
      <c r="B5" s="50">
        <v>45709</v>
      </c>
      <c r="C5" s="4"/>
      <c r="D5" s="4"/>
      <c r="F5" s="4"/>
      <c r="G5" s="4"/>
      <c r="H5" s="51"/>
    </row>
    <row r="6" spans="2:8" x14ac:dyDescent="0.25">
      <c r="B6" s="5" t="s">
        <v>1</v>
      </c>
      <c r="C6" s="6"/>
      <c r="D6" s="56" t="s">
        <v>2</v>
      </c>
      <c r="E6" s="56"/>
      <c r="F6" s="56"/>
      <c r="G6" s="57"/>
      <c r="H6" s="7"/>
    </row>
    <row r="7" spans="2:8" ht="15.75" thickBot="1" x14ac:dyDescent="0.3">
      <c r="B7" s="8" t="s">
        <v>3</v>
      </c>
      <c r="C7" s="10" t="s">
        <v>4</v>
      </c>
      <c r="D7" s="9" t="s">
        <v>5</v>
      </c>
      <c r="E7" s="9" t="s">
        <v>6</v>
      </c>
      <c r="F7" s="9" t="s">
        <v>7</v>
      </c>
      <c r="G7" s="11" t="s">
        <v>8</v>
      </c>
      <c r="H7" s="12" t="s">
        <v>9</v>
      </c>
    </row>
    <row r="8" spans="2:8" x14ac:dyDescent="0.25">
      <c r="B8" s="13" t="s">
        <v>10</v>
      </c>
      <c r="C8" s="14" t="s">
        <v>11</v>
      </c>
      <c r="D8" s="15">
        <v>1</v>
      </c>
      <c r="E8" s="15" t="s">
        <v>12</v>
      </c>
      <c r="F8" s="16">
        <v>40000</v>
      </c>
      <c r="G8" s="17">
        <f t="shared" ref="G8:G16" si="0">F8*D8</f>
        <v>40000</v>
      </c>
      <c r="H8" s="18" t="s">
        <v>13</v>
      </c>
    </row>
    <row r="9" spans="2:8" x14ac:dyDescent="0.25">
      <c r="B9" s="19" t="s">
        <v>14</v>
      </c>
      <c r="C9" s="20" t="s">
        <v>15</v>
      </c>
      <c r="D9" s="21">
        <v>1</v>
      </c>
      <c r="E9" s="21" t="s">
        <v>12</v>
      </c>
      <c r="F9" s="16">
        <v>6000</v>
      </c>
      <c r="G9" s="17">
        <f t="shared" si="0"/>
        <v>6000</v>
      </c>
      <c r="H9" s="18" t="s">
        <v>16</v>
      </c>
    </row>
    <row r="10" spans="2:8" x14ac:dyDescent="0.25">
      <c r="B10" s="13" t="s">
        <v>17</v>
      </c>
      <c r="C10" s="22" t="s">
        <v>18</v>
      </c>
      <c r="D10" s="23">
        <v>1</v>
      </c>
      <c r="E10" s="21" t="s">
        <v>12</v>
      </c>
      <c r="F10" s="16">
        <v>16300</v>
      </c>
      <c r="G10" s="17">
        <f t="shared" si="0"/>
        <v>16300</v>
      </c>
      <c r="H10" s="18" t="s">
        <v>19</v>
      </c>
    </row>
    <row r="11" spans="2:8" x14ac:dyDescent="0.25">
      <c r="B11" s="19" t="s">
        <v>20</v>
      </c>
      <c r="C11" s="22" t="s">
        <v>21</v>
      </c>
      <c r="D11" s="23">
        <v>1</v>
      </c>
      <c r="E11" s="21" t="s">
        <v>12</v>
      </c>
      <c r="F11" s="16">
        <v>8200</v>
      </c>
      <c r="G11" s="17">
        <f t="shared" si="0"/>
        <v>8200</v>
      </c>
      <c r="H11" s="18" t="s">
        <v>22</v>
      </c>
    </row>
    <row r="12" spans="2:8" x14ac:dyDescent="0.25">
      <c r="B12" s="13" t="s">
        <v>23</v>
      </c>
      <c r="C12" s="24" t="s">
        <v>24</v>
      </c>
      <c r="D12" s="23">
        <v>1</v>
      </c>
      <c r="E12" s="21" t="s">
        <v>12</v>
      </c>
      <c r="F12" s="16">
        <v>5500</v>
      </c>
      <c r="G12" s="17">
        <f t="shared" si="0"/>
        <v>5500</v>
      </c>
      <c r="H12" s="18" t="s">
        <v>16</v>
      </c>
    </row>
    <row r="13" spans="2:8" x14ac:dyDescent="0.25">
      <c r="B13" s="19" t="s">
        <v>25</v>
      </c>
      <c r="C13" s="24" t="s">
        <v>26</v>
      </c>
      <c r="D13" s="25">
        <v>0.5</v>
      </c>
      <c r="E13" s="21" t="s">
        <v>27</v>
      </c>
      <c r="F13" s="26">
        <v>6000</v>
      </c>
      <c r="G13" s="17">
        <f t="shared" si="0"/>
        <v>3000</v>
      </c>
      <c r="H13" s="27" t="s">
        <v>28</v>
      </c>
    </row>
    <row r="14" spans="2:8" x14ac:dyDescent="0.25">
      <c r="B14" s="13" t="s">
        <v>29</v>
      </c>
      <c r="C14" s="28" t="s">
        <v>30</v>
      </c>
      <c r="D14" s="29">
        <v>1</v>
      </c>
      <c r="E14" s="21" t="s">
        <v>12</v>
      </c>
      <c r="F14" s="26">
        <v>200000</v>
      </c>
      <c r="G14" s="17">
        <f t="shared" si="0"/>
        <v>200000</v>
      </c>
      <c r="H14" s="27"/>
    </row>
    <row r="15" spans="2:8" x14ac:dyDescent="0.25">
      <c r="B15" s="19" t="s">
        <v>31</v>
      </c>
      <c r="C15" s="28" t="s">
        <v>32</v>
      </c>
      <c r="D15" s="29">
        <v>1</v>
      </c>
      <c r="E15" s="21" t="s">
        <v>12</v>
      </c>
      <c r="F15" s="26">
        <v>50000</v>
      </c>
      <c r="G15" s="17">
        <f t="shared" si="0"/>
        <v>50000</v>
      </c>
      <c r="H15" s="27"/>
    </row>
    <row r="16" spans="2:8" x14ac:dyDescent="0.25">
      <c r="B16" s="13" t="s">
        <v>33</v>
      </c>
      <c r="C16" s="28" t="s">
        <v>34</v>
      </c>
      <c r="D16" s="29">
        <v>1500</v>
      </c>
      <c r="E16" s="21" t="s">
        <v>35</v>
      </c>
      <c r="F16" s="26">
        <v>12</v>
      </c>
      <c r="G16" s="17">
        <f t="shared" si="0"/>
        <v>18000</v>
      </c>
      <c r="H16" s="27"/>
    </row>
    <row r="17" spans="2:9" x14ac:dyDescent="0.25">
      <c r="B17" s="39" t="s">
        <v>38</v>
      </c>
      <c r="C17" s="44" t="s">
        <v>40</v>
      </c>
      <c r="D17" s="40">
        <v>1</v>
      </c>
      <c r="E17" s="41" t="s">
        <v>39</v>
      </c>
      <c r="F17" s="42">
        <v>78000</v>
      </c>
      <c r="G17" s="17">
        <f>F17*D17</f>
        <v>78000</v>
      </c>
      <c r="H17" s="43"/>
    </row>
    <row r="18" spans="2:9" ht="15.75" thickBot="1" x14ac:dyDescent="0.3">
      <c r="B18" s="30"/>
      <c r="C18" s="31" t="s">
        <v>36</v>
      </c>
      <c r="D18" s="32"/>
      <c r="E18" s="32"/>
      <c r="F18" s="33"/>
      <c r="G18" s="34">
        <f>SUM(G8:G17)</f>
        <v>425000</v>
      </c>
      <c r="H18" s="35"/>
    </row>
    <row r="19" spans="2:9" x14ac:dyDescent="0.25">
      <c r="B19" s="36"/>
      <c r="C19" s="52"/>
      <c r="D19" s="37" t="s">
        <v>42</v>
      </c>
      <c r="E19" s="38">
        <f>G18*(0.2)</f>
        <v>85000</v>
      </c>
      <c r="F19" s="53"/>
      <c r="G19" s="53"/>
      <c r="H19" s="54"/>
    </row>
    <row r="20" spans="2:9" ht="15.75" thickBot="1" x14ac:dyDescent="0.3">
      <c r="B20" s="60"/>
      <c r="C20" s="61"/>
      <c r="D20" s="46" t="s">
        <v>37</v>
      </c>
      <c r="E20" s="58">
        <f>G18+E19</f>
        <v>510000</v>
      </c>
      <c r="F20" s="59"/>
      <c r="G20" s="59"/>
      <c r="H20" s="55"/>
    </row>
    <row r="22" spans="2:9" x14ac:dyDescent="0.25">
      <c r="I22" s="45"/>
    </row>
  </sheetData>
  <mergeCells count="3">
    <mergeCell ref="D6:G6"/>
    <mergeCell ref="E20:G20"/>
    <mergeCell ref="B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Deric Carson</dc:creator>
  <cp:lastModifiedBy>Deric Carson</cp:lastModifiedBy>
  <dcterms:created xsi:type="dcterms:W3CDTF">2025-03-03T14:39:11Z</dcterms:created>
  <dcterms:modified xsi:type="dcterms:W3CDTF">2025-03-11T13:20:33Z</dcterms:modified>
</cp:coreProperties>
</file>