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e9b438de79db28/Desktop/"/>
    </mc:Choice>
  </mc:AlternateContent>
  <xr:revisionPtr revIDLastSave="3" documentId="8_{5AED39C2-D699-461E-903D-F2541B8FCB30}" xr6:coauthVersionLast="47" xr6:coauthVersionMax="47" xr10:uidLastSave="{D525801F-EFB5-418D-8261-916359D87376}"/>
  <bookViews>
    <workbookView xWindow="-108" yWindow="-108" windowWidth="23256" windowHeight="12456" tabRatio="366" xr2:uid="{00000000-000D-0000-FFFF-FFFF00000000}"/>
  </bookViews>
  <sheets>
    <sheet name="Budget" sheetId="14" r:id="rId1"/>
  </sheets>
  <definedNames>
    <definedName name="_xlnm.Print_Area" localSheetId="0">Budget!$A$1:$H$17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4" l="1"/>
  <c r="H11" i="14"/>
  <c r="G11" i="14"/>
  <c r="F11" i="14"/>
  <c r="F10" i="14" l="1"/>
  <c r="F12" i="14" s="1"/>
  <c r="F9" i="14"/>
  <c r="F7" i="14"/>
  <c r="G6" i="14"/>
  <c r="H5" i="14"/>
  <c r="H6" i="14"/>
  <c r="H7" i="14"/>
  <c r="H9" i="14"/>
  <c r="G5" i="14"/>
  <c r="F5" i="14"/>
  <c r="G4" i="14"/>
  <c r="H4" i="14" s="1"/>
  <c r="H8" i="14" l="1"/>
  <c r="H10" i="14" s="1"/>
  <c r="H12" i="14" s="1"/>
  <c r="G10" i="14"/>
</calcChain>
</file>

<file path=xl/sharedStrings.xml><?xml version="1.0" encoding="utf-8"?>
<sst xmlns="http://schemas.openxmlformats.org/spreadsheetml/2006/main" count="24" uniqueCount="20">
  <si>
    <t>Unit Cost</t>
  </si>
  <si>
    <t>Total</t>
  </si>
  <si>
    <t xml:space="preserve">Qty </t>
  </si>
  <si>
    <t>Sub-Contract Budget Total</t>
  </si>
  <si>
    <t>Construction</t>
  </si>
  <si>
    <t xml:space="preserve"> </t>
  </si>
  <si>
    <t>EA</t>
  </si>
  <si>
    <t>Unit</t>
  </si>
  <si>
    <t>HRS</t>
  </si>
  <si>
    <t>Cost Share</t>
  </si>
  <si>
    <t xml:space="preserve">
1992-026-01 – Grande Ronde Model Watershed
[Project Name]
Subcontractor Budget 
[Date Range for Contract]
</t>
  </si>
  <si>
    <t>Jim Webster Project Administration and Management</t>
  </si>
  <si>
    <t>Aaron Bliesner Project Management</t>
  </si>
  <si>
    <t>ODFW Fish Passage Funding (to date)</t>
  </si>
  <si>
    <t>Design Drawings, Specifications and Cost Estimate</t>
  </si>
  <si>
    <t>Permitting</t>
  </si>
  <si>
    <t>Project Management</t>
  </si>
  <si>
    <t>Sub Totals</t>
  </si>
  <si>
    <t>GRMW (BPA)</t>
  </si>
  <si>
    <t>Indirect Cost Allocation (Salary, wages, fringe)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</si>
</sst>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9" fontId="16" fillId="0" borderId="0" applyFont="0" applyFill="0" applyBorder="0" applyAlignment="0" applyProtection="0"/>
  </cellStyleXfs>
  <cellXfs count="33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left"/>
    </xf>
    <xf numFmtId="0" fontId="11" fillId="0" borderId="0" xfId="16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17" applyFont="1"/>
    <xf numFmtId="165" fontId="1" fillId="0" borderId="0" xfId="17" applyNumberFormat="1" applyFont="1"/>
    <xf numFmtId="168" fontId="1" fillId="0" borderId="0" xfId="17" applyNumberFormat="1" applyFont="1"/>
    <xf numFmtId="0" fontId="12" fillId="0" borderId="0" xfId="0" applyFont="1"/>
    <xf numFmtId="165" fontId="12" fillId="0" borderId="0" xfId="0" applyNumberFormat="1" applyFont="1"/>
    <xf numFmtId="0" fontId="10" fillId="0" borderId="0" xfId="0" applyFont="1" applyAlignment="1">
      <alignment wrapText="1"/>
    </xf>
    <xf numFmtId="0" fontId="13" fillId="0" borderId="0" xfId="16" applyFont="1" applyAlignment="1">
      <alignment horizontal="centerContinuous" vertical="center"/>
    </xf>
    <xf numFmtId="0" fontId="9" fillId="0" borderId="0" xfId="0" applyFont="1" applyAlignment="1">
      <alignment horizontal="left" vertical="top" wrapText="1"/>
    </xf>
    <xf numFmtId="1" fontId="14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center" vertical="top" wrapText="1"/>
    </xf>
    <xf numFmtId="165" fontId="14" fillId="0" borderId="0" xfId="0" applyNumberFormat="1" applyFont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2" fillId="0" borderId="0" xfId="0" applyFont="1" applyAlignment="1">
      <alignment wrapText="1"/>
    </xf>
    <xf numFmtId="0" fontId="10" fillId="2" borderId="0" xfId="0" applyFont="1" applyFill="1" applyAlignment="1">
      <alignment horizontal="center" wrapText="1"/>
    </xf>
    <xf numFmtId="169" fontId="14" fillId="0" borderId="0" xfId="0" applyNumberFormat="1" applyFont="1" applyAlignment="1">
      <alignment horizontal="center" vertical="top" shrinkToFit="1"/>
    </xf>
    <xf numFmtId="9" fontId="14" fillId="0" borderId="0" xfId="18" applyFont="1" applyAlignment="1">
      <alignment horizontal="center" vertical="top" shrinkToFit="1"/>
    </xf>
    <xf numFmtId="0" fontId="10" fillId="0" borderId="0" xfId="0" applyFont="1" applyAlignment="1">
      <alignment horizontal="left" vertical="top" wrapText="1"/>
    </xf>
    <xf numFmtId="1" fontId="17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center" vertical="top" wrapText="1"/>
    </xf>
    <xf numFmtId="165" fontId="17" fillId="0" borderId="0" xfId="0" applyNumberFormat="1" applyFont="1" applyAlignment="1">
      <alignment horizontal="center" vertical="top" shrinkToFit="1"/>
    </xf>
    <xf numFmtId="165" fontId="10" fillId="2" borderId="0" xfId="0" applyNumberFormat="1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169" fontId="14" fillId="0" borderId="0" xfId="0" applyNumberFormat="1" applyFont="1" applyAlignment="1">
      <alignment horizontal="center" vertical="top" shrinkToFit="1"/>
    </xf>
    <xf numFmtId="169" fontId="17" fillId="0" borderId="0" xfId="0" applyNumberFormat="1" applyFont="1" applyAlignment="1">
      <alignment horizontal="center" vertical="top" shrinkToFit="1"/>
    </xf>
  </cellXfs>
  <cellStyles count="19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" xfId="18" builtinId="5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view="pageBreakPreview" topLeftCell="A7" zoomScaleNormal="100" zoomScaleSheetLayoutView="100" workbookViewId="0">
      <selection activeCell="G8" sqref="G8"/>
    </sheetView>
  </sheetViews>
  <sheetFormatPr defaultColWidth="10.6640625" defaultRowHeight="13.8" x14ac:dyDescent="0.25"/>
  <cols>
    <col min="1" max="1" width="1.109375" style="10" customWidth="1"/>
    <col min="2" max="2" width="47.6640625" style="10" customWidth="1"/>
    <col min="3" max="3" width="6" style="10" customWidth="1"/>
    <col min="4" max="4" width="7.33203125" style="10" customWidth="1"/>
    <col min="5" max="5" width="9.109375" style="10" customWidth="1"/>
    <col min="6" max="7" width="8.6640625" style="10" customWidth="1"/>
    <col min="8" max="8" width="11.33203125" style="10" customWidth="1"/>
    <col min="9" max="9" width="1.6640625" style="10" customWidth="1"/>
    <col min="10" max="10" width="2.33203125" style="10" customWidth="1"/>
    <col min="11" max="11" width="1.88671875" style="10" customWidth="1"/>
    <col min="12" max="12" width="9.44140625" style="10" customWidth="1"/>
    <col min="13" max="21" width="10.6640625" style="10"/>
    <col min="22" max="22" width="14.6640625" style="10" customWidth="1"/>
    <col min="23" max="16384" width="10.6640625" style="10"/>
  </cols>
  <sheetData>
    <row r="1" spans="1:24" ht="109.2" customHeight="1" x14ac:dyDescent="0.3">
      <c r="A1" s="29" t="s">
        <v>10</v>
      </c>
      <c r="B1" s="29"/>
      <c r="C1" s="29"/>
      <c r="D1" s="29"/>
      <c r="E1" s="29"/>
      <c r="F1" s="29"/>
      <c r="G1" s="29"/>
      <c r="H1" s="29"/>
      <c r="I1" s="12"/>
      <c r="J1" s="12"/>
      <c r="K1" s="12"/>
      <c r="L1" s="12"/>
    </row>
    <row r="2" spans="1:24" s="1" customFormat="1" ht="36" customHeight="1" x14ac:dyDescent="0.3">
      <c r="A2" s="4"/>
      <c r="B2" s="2" t="s">
        <v>4</v>
      </c>
      <c r="C2" s="4" t="s">
        <v>2</v>
      </c>
      <c r="D2" s="4" t="s">
        <v>7</v>
      </c>
      <c r="E2" s="4" t="s">
        <v>0</v>
      </c>
      <c r="F2" s="21" t="s">
        <v>18</v>
      </c>
      <c r="G2" s="21" t="s">
        <v>9</v>
      </c>
      <c r="H2" s="4" t="s">
        <v>1</v>
      </c>
    </row>
    <row r="3" spans="1:24" s="1" customFormat="1" ht="13.95" customHeight="1" x14ac:dyDescent="0.3">
      <c r="A3" s="4"/>
      <c r="B3" s="1" t="s">
        <v>5</v>
      </c>
      <c r="C3" s="6"/>
      <c r="D3" s="6"/>
      <c r="E3" s="5"/>
      <c r="F3" s="5"/>
      <c r="G3" s="5"/>
      <c r="H3" s="5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" customFormat="1" ht="36" customHeight="1" x14ac:dyDescent="0.3">
      <c r="A4" s="4"/>
      <c r="B4" s="14" t="s">
        <v>11</v>
      </c>
      <c r="C4" s="15">
        <v>80</v>
      </c>
      <c r="D4" s="16" t="s">
        <v>8</v>
      </c>
      <c r="E4" s="17">
        <v>55.87</v>
      </c>
      <c r="F4" s="17"/>
      <c r="G4" s="17">
        <f>C4*E4</f>
        <v>4469.5999999999995</v>
      </c>
      <c r="H4" s="31">
        <f>F4+G4</f>
        <v>4469.5999999999995</v>
      </c>
      <c r="I4" s="31"/>
      <c r="N4" s="7"/>
      <c r="O4" s="7"/>
      <c r="P4" s="7"/>
      <c r="Q4" s="7"/>
      <c r="R4" s="7"/>
      <c r="S4" s="7"/>
      <c r="T4" s="7"/>
      <c r="U4" s="7"/>
      <c r="V4" s="9"/>
      <c r="W4" s="7"/>
      <c r="X4" s="8"/>
    </row>
    <row r="5" spans="1:24" s="1" customFormat="1" ht="36" customHeight="1" x14ac:dyDescent="0.3">
      <c r="A5" s="4"/>
      <c r="B5" s="14" t="s">
        <v>12</v>
      </c>
      <c r="C5" s="15">
        <v>160</v>
      </c>
      <c r="D5" s="16" t="s">
        <v>6</v>
      </c>
      <c r="E5" s="17">
        <v>38.44</v>
      </c>
      <c r="F5" s="17">
        <f>0.5*(C5*E5)</f>
        <v>3075.2</v>
      </c>
      <c r="G5" s="17">
        <f>0.5*(C5*E5)</f>
        <v>3075.2</v>
      </c>
      <c r="H5" s="31">
        <f t="shared" ref="H5:H9" si="0">F5+G5</f>
        <v>6150.4</v>
      </c>
      <c r="I5" s="31"/>
      <c r="N5" s="7"/>
      <c r="O5" s="7"/>
      <c r="P5" s="7"/>
      <c r="Q5" s="7"/>
      <c r="R5" s="7"/>
      <c r="S5" s="7"/>
      <c r="T5" s="7"/>
      <c r="U5" s="7"/>
      <c r="V5" s="9"/>
      <c r="W5" s="7"/>
      <c r="X5" s="8"/>
    </row>
    <row r="6" spans="1:24" s="1" customFormat="1" ht="36" customHeight="1" x14ac:dyDescent="0.3">
      <c r="A6" s="4"/>
      <c r="B6" s="14" t="s">
        <v>13</v>
      </c>
      <c r="C6" s="15">
        <v>1</v>
      </c>
      <c r="D6" s="16" t="s">
        <v>6</v>
      </c>
      <c r="E6" s="17">
        <v>80000</v>
      </c>
      <c r="F6" s="17"/>
      <c r="G6" s="17">
        <f>C6*E6</f>
        <v>80000</v>
      </c>
      <c r="H6" s="31">
        <f t="shared" si="0"/>
        <v>80000</v>
      </c>
      <c r="I6" s="31"/>
      <c r="N6" s="7"/>
      <c r="O6" s="7"/>
      <c r="P6" s="7"/>
      <c r="Q6" s="7"/>
      <c r="R6" s="7"/>
      <c r="S6" s="7"/>
      <c r="T6" s="7"/>
      <c r="U6" s="7"/>
      <c r="V6" s="9"/>
      <c r="W6" s="7"/>
      <c r="X6" s="8"/>
    </row>
    <row r="7" spans="1:24" s="1" customFormat="1" ht="36" customHeight="1" x14ac:dyDescent="0.3">
      <c r="A7" s="4"/>
      <c r="B7" s="14" t="s">
        <v>14</v>
      </c>
      <c r="C7" s="15">
        <v>1</v>
      </c>
      <c r="D7" s="16" t="s">
        <v>6</v>
      </c>
      <c r="E7" s="17">
        <v>36000</v>
      </c>
      <c r="F7" s="17">
        <f>C7*E7</f>
        <v>36000</v>
      </c>
      <c r="G7" s="17"/>
      <c r="H7" s="31">
        <f t="shared" si="0"/>
        <v>36000</v>
      </c>
      <c r="I7" s="31"/>
      <c r="N7" s="7"/>
      <c r="O7" s="7"/>
      <c r="P7" s="7"/>
      <c r="Q7" s="7"/>
      <c r="R7" s="7"/>
      <c r="S7" s="7"/>
      <c r="T7" s="7"/>
      <c r="U7" s="7"/>
      <c r="V7" s="9"/>
      <c r="W7" s="7"/>
      <c r="X7" s="8"/>
    </row>
    <row r="8" spans="1:24" s="1" customFormat="1" ht="36" customHeight="1" x14ac:dyDescent="0.3">
      <c r="A8" s="4"/>
      <c r="B8" s="14" t="s">
        <v>15</v>
      </c>
      <c r="C8" s="15">
        <v>1</v>
      </c>
      <c r="D8" s="16" t="s">
        <v>6</v>
      </c>
      <c r="E8" s="17">
        <v>19000</v>
      </c>
      <c r="F8" s="17">
        <v>19000</v>
      </c>
      <c r="G8" s="17"/>
      <c r="H8" s="31">
        <f t="shared" si="0"/>
        <v>19000</v>
      </c>
      <c r="I8" s="31"/>
      <c r="N8" s="7"/>
      <c r="O8" s="7"/>
      <c r="P8" s="7"/>
      <c r="Q8" s="7"/>
      <c r="R8" s="7"/>
      <c r="S8" s="7"/>
      <c r="T8" s="7"/>
      <c r="U8" s="7"/>
      <c r="V8" s="9"/>
      <c r="W8" s="7"/>
      <c r="X8" s="8"/>
    </row>
    <row r="9" spans="1:24" s="1" customFormat="1" ht="36" customHeight="1" x14ac:dyDescent="0.3">
      <c r="A9" s="4"/>
      <c r="B9" s="14" t="s">
        <v>16</v>
      </c>
      <c r="C9" s="15">
        <v>1</v>
      </c>
      <c r="D9" s="16" t="s">
        <v>6</v>
      </c>
      <c r="E9" s="17">
        <v>5600</v>
      </c>
      <c r="F9" s="17">
        <f t="shared" ref="F9" si="1">C9*E9</f>
        <v>5600</v>
      </c>
      <c r="G9" s="17"/>
      <c r="H9" s="31">
        <f t="shared" si="0"/>
        <v>5600</v>
      </c>
      <c r="I9" s="31"/>
      <c r="N9" s="7"/>
      <c r="O9" s="7"/>
      <c r="P9" s="7"/>
      <c r="Q9" s="7"/>
      <c r="R9" s="7"/>
      <c r="S9" s="7"/>
      <c r="T9" s="7"/>
      <c r="U9" s="7"/>
      <c r="V9" s="9"/>
      <c r="W9" s="7"/>
      <c r="X9" s="8"/>
    </row>
    <row r="10" spans="1:24" s="1" customFormat="1" ht="36" customHeight="1" x14ac:dyDescent="0.3">
      <c r="A10" s="4"/>
      <c r="B10" s="24" t="s">
        <v>17</v>
      </c>
      <c r="C10" s="25"/>
      <c r="D10" s="26"/>
      <c r="E10" s="27"/>
      <c r="F10" s="27">
        <f>SUM(F4:F9)</f>
        <v>63675.199999999997</v>
      </c>
      <c r="G10" s="27">
        <f>SUM(G4:G9)</f>
        <v>87544.8</v>
      </c>
      <c r="H10" s="32">
        <f>SUM(H4:I9)</f>
        <v>151220</v>
      </c>
      <c r="I10" s="32"/>
      <c r="N10" s="7"/>
      <c r="O10" s="7"/>
      <c r="P10" s="7"/>
      <c r="Q10" s="7"/>
      <c r="R10" s="7"/>
      <c r="S10" s="7"/>
      <c r="T10" s="7"/>
      <c r="U10" s="7"/>
      <c r="V10" s="9"/>
      <c r="W10" s="7"/>
      <c r="X10" s="8"/>
    </row>
    <row r="11" spans="1:24" s="1" customFormat="1" ht="36" customHeight="1" x14ac:dyDescent="0.3">
      <c r="A11" s="4"/>
      <c r="B11" s="14" t="s">
        <v>19</v>
      </c>
      <c r="C11" s="15"/>
      <c r="D11" s="16"/>
      <c r="E11" s="23">
        <v>0.32</v>
      </c>
      <c r="F11" s="17">
        <f>F5*E11</f>
        <v>984.06399999999996</v>
      </c>
      <c r="G11" s="17">
        <f>(G4+G5)*E11</f>
        <v>2414.3359999999998</v>
      </c>
      <c r="H11" s="22">
        <f>F11+G11</f>
        <v>3398.3999999999996</v>
      </c>
      <c r="I11" s="22"/>
      <c r="N11" s="7"/>
      <c r="O11" s="7"/>
      <c r="P11" s="7"/>
      <c r="Q11" s="7"/>
      <c r="R11" s="7"/>
      <c r="S11" s="7"/>
      <c r="T11" s="7"/>
      <c r="U11" s="7"/>
      <c r="V11" s="9"/>
      <c r="W11" s="7"/>
      <c r="X11" s="8"/>
    </row>
    <row r="12" spans="1:24" ht="36" customHeight="1" x14ac:dyDescent="0.3">
      <c r="A12" s="4"/>
      <c r="B12" s="18" t="s">
        <v>3</v>
      </c>
      <c r="C12" s="2"/>
      <c r="D12" s="2"/>
      <c r="E12" s="2"/>
      <c r="F12" s="28">
        <f>F10+F11</f>
        <v>64659.263999999996</v>
      </c>
      <c r="G12" s="28">
        <f>G10+G11</f>
        <v>89959.135999999999</v>
      </c>
      <c r="H12" s="19">
        <f>H10+H11</f>
        <v>154618.4</v>
      </c>
      <c r="N12" s="11"/>
    </row>
    <row r="13" spans="1:24" x14ac:dyDescent="0.25">
      <c r="A13" s="3"/>
    </row>
    <row r="14" spans="1:24" x14ac:dyDescent="0.25">
      <c r="A14" s="3"/>
    </row>
    <row r="15" spans="1:24" ht="52.8" customHeight="1" x14ac:dyDescent="0.25">
      <c r="A15" s="3"/>
      <c r="B15" s="30"/>
      <c r="C15" s="30"/>
      <c r="D15" s="30"/>
      <c r="E15" s="30"/>
      <c r="F15" s="20"/>
      <c r="G15" s="20"/>
    </row>
    <row r="16" spans="1:24" x14ac:dyDescent="0.25">
      <c r="A16" s="3"/>
    </row>
    <row r="17" spans="1:1" x14ac:dyDescent="0.25">
      <c r="A17" s="3"/>
    </row>
    <row r="18" spans="1:1" ht="14.4" x14ac:dyDescent="0.25">
      <c r="A18" s="13"/>
    </row>
  </sheetData>
  <mergeCells count="9">
    <mergeCell ref="A1:H1"/>
    <mergeCell ref="B15:E15"/>
    <mergeCell ref="H4:I4"/>
    <mergeCell ref="H5:I5"/>
    <mergeCell ref="H6:I6"/>
    <mergeCell ref="H7:I7"/>
    <mergeCell ref="H10:I10"/>
    <mergeCell ref="H8:I8"/>
    <mergeCell ref="H9:I9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Aaron Bliesner</cp:lastModifiedBy>
  <cp:lastPrinted>2021-06-30T20:33:30Z</cp:lastPrinted>
  <dcterms:created xsi:type="dcterms:W3CDTF">2009-05-26T17:30:17Z</dcterms:created>
  <dcterms:modified xsi:type="dcterms:W3CDTF">2024-03-04T23:24:53Z</dcterms:modified>
</cp:coreProperties>
</file>