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Lostine River\Lostine Town Project\Grant Proposals\GRMW-BPA Restoration\"/>
    </mc:Choice>
  </mc:AlternateContent>
  <xr:revisionPtr revIDLastSave="0" documentId="13_ncr:1_{D7834BB6-A185-497D-A275-3B1AD9D7C247}" xr6:coauthVersionLast="47" xr6:coauthVersionMax="47" xr10:uidLastSave="{00000000-0000-0000-0000-000000000000}"/>
  <bookViews>
    <workbookView xWindow="-108" yWindow="-108" windowWidth="23256" windowHeight="12576" tabRatio="366" xr2:uid="{00000000-000D-0000-FFFF-FFFF00000000}"/>
  </bookViews>
  <sheets>
    <sheet name="Budget" sheetId="14" r:id="rId1"/>
  </sheets>
  <definedNames>
    <definedName name="_xlnm.Print_Area" localSheetId="0">Budget!$A$1:$H$35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4" l="1"/>
  <c r="F10" i="14"/>
  <c r="G24" i="14"/>
  <c r="F23" i="14"/>
  <c r="F27" i="14"/>
  <c r="F4" i="14" l="1"/>
  <c r="G29" i="14"/>
  <c r="G28" i="14"/>
  <c r="H26" i="14"/>
  <c r="F25" i="14"/>
  <c r="F26" i="14"/>
  <c r="F22" i="14"/>
  <c r="F20" i="14"/>
  <c r="F21" i="14"/>
  <c r="F12" i="14"/>
  <c r="F13" i="14"/>
  <c r="F14" i="14"/>
  <c r="F15" i="14"/>
  <c r="F16" i="14"/>
  <c r="F17" i="14"/>
  <c r="F18" i="14"/>
  <c r="F19" i="14"/>
  <c r="F11" i="14"/>
  <c r="H27" i="14"/>
  <c r="H21" i="14"/>
  <c r="H20" i="14"/>
  <c r="H16" i="14"/>
  <c r="H17" i="14"/>
  <c r="H18" i="14"/>
  <c r="H19" i="14"/>
  <c r="H15" i="14"/>
  <c r="H9" i="14"/>
  <c r="H10" i="14"/>
  <c r="H11" i="14"/>
  <c r="H8" i="14"/>
  <c r="G30" i="14" l="1"/>
  <c r="F30" i="14"/>
  <c r="H29" i="14"/>
  <c r="H28" i="14" l="1"/>
  <c r="H25" i="14"/>
  <c r="H24" i="14"/>
  <c r="H23" i="14"/>
  <c r="H22" i="14"/>
  <c r="H14" i="14"/>
  <c r="H13" i="14"/>
  <c r="H12" i="14"/>
  <c r="H7" i="14"/>
  <c r="H6" i="14"/>
  <c r="H5" i="14"/>
  <c r="H4" i="14"/>
  <c r="H30" i="14" l="1"/>
</calcChain>
</file>

<file path=xl/sharedStrings.xml><?xml version="1.0" encoding="utf-8"?>
<sst xmlns="http://schemas.openxmlformats.org/spreadsheetml/2006/main" count="63" uniqueCount="43">
  <si>
    <t>Unit Cost</t>
  </si>
  <si>
    <t>Total</t>
  </si>
  <si>
    <t xml:space="preserve">Qty </t>
  </si>
  <si>
    <t>Sub-Contract Budget Total</t>
  </si>
  <si>
    <t>Construction</t>
  </si>
  <si>
    <t xml:space="preserve"> </t>
  </si>
  <si>
    <t>Mobilization and Demobilization</t>
  </si>
  <si>
    <t>EA</t>
  </si>
  <si>
    <t>Unit</t>
  </si>
  <si>
    <t>Environmental Controls (SWPPP, hydraulic fluids, etc.)</t>
  </si>
  <si>
    <t>Cofferdam, Diversions, Dewatering and Water Management</t>
  </si>
  <si>
    <t>4-strand Barbed Wire Fence installation</t>
  </si>
  <si>
    <t>GRMW/BPA</t>
  </si>
  <si>
    <t xml:space="preserve">
1992-026-01 – Grande Ronde Model Watershed
[Project Name]
Subcontractor Budget 
[Date Range for Contract]
</t>
  </si>
  <si>
    <t>Temporary Access Haul Roads and Staging</t>
  </si>
  <si>
    <t>Channel Excavation</t>
  </si>
  <si>
    <t>Decomission access roads, site cleanup and repair</t>
  </si>
  <si>
    <t>Construct Riffles</t>
  </si>
  <si>
    <t>Provision of Logs with Rootwad (14"-18" DBH, 35' length)</t>
  </si>
  <si>
    <t>Provision of Large Whole Trees (16"-20" DBH, 55'-60' length)</t>
  </si>
  <si>
    <t>Provision of Small Whole Trees (10" DBH, 30' length)</t>
  </si>
  <si>
    <t>Provision of Vertical Snags (10"-12" DBH, 15' Length)</t>
  </si>
  <si>
    <t>Provision of Racking Wood (6"-10" DBH, 10' Length)</t>
  </si>
  <si>
    <t>Install Large Wood  - Small Apex Structure</t>
  </si>
  <si>
    <t>Install Large Wood  - Large Apex Structure</t>
  </si>
  <si>
    <t>Install Large Wood  - Habitat Wood Type 1</t>
  </si>
  <si>
    <t>Install Large Wood  - Small Whole Tree</t>
  </si>
  <si>
    <t>Install Large Wood  - Large Wood Accumulation</t>
  </si>
  <si>
    <t>Install Large Wood - Floodplain Strucutre</t>
  </si>
  <si>
    <t>Willow Trench</t>
  </si>
  <si>
    <t>Apply Seed and Mulch</t>
  </si>
  <si>
    <t>Planting</t>
  </si>
  <si>
    <t>Construction Oversight</t>
  </si>
  <si>
    <t>CY</t>
  </si>
  <si>
    <t>LS</t>
  </si>
  <si>
    <t>LF</t>
  </si>
  <si>
    <t>Acre</t>
  </si>
  <si>
    <t>Survey - Stake out and as-built surveys</t>
  </si>
  <si>
    <t>OWEB Cost Share</t>
  </si>
  <si>
    <t xml:space="preserve">  Acre</t>
  </si>
  <si>
    <t>Contingencies - 15%  ($612,325)(.15) = $91,849</t>
  </si>
  <si>
    <t>TERO - 3.5% of $612,325 = $21,432</t>
  </si>
  <si>
    <t>*Note - $612,325 is the contract total MINUS engineering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</si>
</sst>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  <numFmt numFmtId="170" formatCode="_(&quot;$&quot;* #,##0_);_(&quot;$&quot;* \(#,##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44" fontId="16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/>
    <xf numFmtId="0" fontId="9" fillId="0" borderId="0" xfId="0" applyFont="1" applyBorder="1"/>
    <xf numFmtId="0" fontId="10" fillId="2" borderId="0" xfId="0" applyFont="1" applyFill="1" applyAlignment="1">
      <alignment horizontal="left"/>
    </xf>
    <xf numFmtId="0" fontId="11" fillId="0" borderId="0" xfId="16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165" fontId="9" fillId="0" borderId="0" xfId="16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17" applyFont="1" applyBorder="1"/>
    <xf numFmtId="165" fontId="1" fillId="0" borderId="0" xfId="17" applyNumberFormat="1" applyFont="1" applyBorder="1"/>
    <xf numFmtId="0" fontId="1" fillId="0" borderId="0" xfId="17" applyFont="1" applyFill="1" applyBorder="1"/>
    <xf numFmtId="168" fontId="1" fillId="0" borderId="0" xfId="17" applyNumberFormat="1" applyFont="1" applyFill="1" applyBorder="1"/>
    <xf numFmtId="0" fontId="12" fillId="0" borderId="0" xfId="0" applyFont="1" applyBorder="1"/>
    <xf numFmtId="165" fontId="12" fillId="0" borderId="0" xfId="0" applyNumberFormat="1" applyFont="1" applyBorder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16" applyFont="1" applyBorder="1" applyAlignment="1">
      <alignment horizontal="centerContinuous" vertical="center"/>
    </xf>
    <xf numFmtId="0" fontId="12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165" fontId="14" fillId="0" borderId="0" xfId="0" applyNumberFormat="1" applyFont="1" applyFill="1" applyBorder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165" fontId="9" fillId="0" borderId="0" xfId="16" applyNumberFormat="1" applyFont="1" applyFill="1" applyBorder="1" applyAlignment="1">
      <alignment horizontal="center" vertical="center"/>
    </xf>
    <xf numFmtId="3" fontId="12" fillId="0" borderId="0" xfId="0" applyNumberFormat="1" applyFont="1" applyBorder="1"/>
    <xf numFmtId="9" fontId="12" fillId="0" borderId="0" xfId="0" applyNumberFormat="1" applyFont="1" applyBorder="1" applyAlignment="1">
      <alignment wrapText="1"/>
    </xf>
    <xf numFmtId="170" fontId="10" fillId="2" borderId="0" xfId="0" applyNumberFormat="1" applyFont="1" applyFill="1" applyAlignment="1">
      <alignment horizontal="left"/>
    </xf>
    <xf numFmtId="165" fontId="10" fillId="2" borderId="0" xfId="0" applyNumberFormat="1" applyFont="1" applyFill="1" applyAlignment="1">
      <alignment horizontal="left"/>
    </xf>
    <xf numFmtId="169" fontId="14" fillId="0" borderId="0" xfId="0" applyNumberFormat="1" applyFont="1" applyFill="1" applyBorder="1" applyAlignment="1">
      <alignment horizontal="center" vertical="center" shrinkToFit="1"/>
    </xf>
    <xf numFmtId="165" fontId="14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0" fontId="9" fillId="0" borderId="0" xfId="18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Border="1"/>
    <xf numFmtId="165" fontId="9" fillId="0" borderId="0" xfId="18" applyNumberFormat="1" applyFont="1" applyFill="1" applyBorder="1" applyAlignment="1">
      <alignment horizontal="center" vertical="center"/>
    </xf>
    <xf numFmtId="169" fontId="14" fillId="0" borderId="0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wrapText="1"/>
    </xf>
    <xf numFmtId="0" fontId="12" fillId="0" borderId="0" xfId="0" applyFont="1" applyBorder="1" applyAlignment="1">
      <alignment wrapText="1"/>
    </xf>
  </cellXfs>
  <cellStyles count="19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" xfId="18" builtinId="4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view="pageBreakPreview" topLeftCell="B19" zoomScaleNormal="100" zoomScaleSheetLayoutView="100" workbookViewId="0">
      <selection activeCell="G20" sqref="G20"/>
    </sheetView>
  </sheetViews>
  <sheetFormatPr defaultColWidth="10.6640625" defaultRowHeight="13.8" x14ac:dyDescent="0.25"/>
  <cols>
    <col min="1" max="1" width="1.109375" style="15" customWidth="1"/>
    <col min="2" max="2" width="47.6640625" style="15" customWidth="1"/>
    <col min="3" max="3" width="10.33203125" style="15" customWidth="1"/>
    <col min="4" max="4" width="7.33203125" style="15" customWidth="1"/>
    <col min="5" max="5" width="9.109375" style="15" customWidth="1"/>
    <col min="6" max="6" width="8.6640625" style="15" customWidth="1"/>
    <col min="7" max="7" width="10.109375" style="15" customWidth="1"/>
    <col min="8" max="8" width="11.33203125" style="15" customWidth="1"/>
    <col min="9" max="9" width="1.6640625" style="15" customWidth="1"/>
    <col min="10" max="10" width="2.33203125" style="15" customWidth="1"/>
    <col min="11" max="11" width="1.88671875" style="15" customWidth="1"/>
    <col min="12" max="12" width="9.44140625" style="15" customWidth="1"/>
    <col min="13" max="21" width="10.6640625" style="15"/>
    <col min="22" max="22" width="14.6640625" style="15" customWidth="1"/>
    <col min="23" max="16384" width="10.6640625" style="15"/>
  </cols>
  <sheetData>
    <row r="1" spans="1:24" ht="109.2" customHeight="1" x14ac:dyDescent="0.3">
      <c r="A1" s="42" t="s">
        <v>13</v>
      </c>
      <c r="B1" s="42"/>
      <c r="C1" s="42"/>
      <c r="D1" s="42"/>
      <c r="E1" s="42"/>
      <c r="F1" s="42"/>
      <c r="G1" s="42"/>
      <c r="H1" s="42"/>
      <c r="I1" s="14"/>
      <c r="J1" s="14"/>
      <c r="K1" s="14"/>
      <c r="L1" s="14"/>
    </row>
    <row r="2" spans="1:24" s="1" customFormat="1" ht="36" customHeight="1" x14ac:dyDescent="0.3">
      <c r="A2" s="5"/>
      <c r="B2" s="3" t="s">
        <v>4</v>
      </c>
      <c r="C2" s="5" t="s">
        <v>2</v>
      </c>
      <c r="D2" s="5" t="s">
        <v>8</v>
      </c>
      <c r="E2" s="5" t="s">
        <v>0</v>
      </c>
      <c r="F2" s="22" t="s">
        <v>12</v>
      </c>
      <c r="G2" s="22" t="s">
        <v>38</v>
      </c>
      <c r="H2" s="5" t="s">
        <v>1</v>
      </c>
    </row>
    <row r="3" spans="1:24" s="2" customFormat="1" ht="13.95" customHeight="1" x14ac:dyDescent="0.3">
      <c r="A3" s="5"/>
      <c r="B3" s="2" t="s">
        <v>5</v>
      </c>
      <c r="C3" s="7"/>
      <c r="D3" s="7"/>
      <c r="E3" s="23"/>
      <c r="F3" s="23"/>
      <c r="G3" s="23"/>
      <c r="H3" s="6"/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4" s="2" customFormat="1" ht="36" customHeight="1" x14ac:dyDescent="0.3">
      <c r="A4" s="5"/>
      <c r="B4" s="18" t="s">
        <v>6</v>
      </c>
      <c r="C4" s="33">
        <v>1</v>
      </c>
      <c r="D4" s="30" t="s">
        <v>34</v>
      </c>
      <c r="E4" s="34">
        <v>50000</v>
      </c>
      <c r="F4" s="29">
        <f>E4</f>
        <v>50000</v>
      </c>
      <c r="G4" s="34"/>
      <c r="H4" s="41">
        <f>C4*E4</f>
        <v>50000</v>
      </c>
      <c r="I4" s="41"/>
      <c r="N4" s="8"/>
      <c r="O4" s="8"/>
      <c r="P4" s="8"/>
      <c r="Q4" s="8"/>
      <c r="R4" s="8"/>
      <c r="S4" s="10"/>
      <c r="T4" s="10"/>
      <c r="U4" s="10"/>
      <c r="V4" s="11"/>
      <c r="W4" s="8"/>
      <c r="X4" s="9"/>
    </row>
    <row r="5" spans="1:24" s="2" customFormat="1" ht="36" customHeight="1" x14ac:dyDescent="0.3">
      <c r="A5" s="5"/>
      <c r="B5" s="18" t="s">
        <v>9</v>
      </c>
      <c r="C5" s="33">
        <v>1</v>
      </c>
      <c r="D5" s="30" t="s">
        <v>34</v>
      </c>
      <c r="E5" s="34">
        <v>15000</v>
      </c>
      <c r="F5" s="29"/>
      <c r="G5" s="34">
        <v>15000</v>
      </c>
      <c r="H5" s="41">
        <f t="shared" ref="H5:H14" si="0">C5*E5</f>
        <v>15000</v>
      </c>
      <c r="I5" s="41"/>
      <c r="N5" s="8"/>
      <c r="O5" s="8"/>
      <c r="P5" s="8"/>
      <c r="Q5" s="8"/>
      <c r="R5" s="8"/>
      <c r="S5" s="10"/>
      <c r="T5" s="10"/>
      <c r="U5" s="10"/>
      <c r="V5" s="11"/>
      <c r="W5" s="8"/>
      <c r="X5" s="9"/>
    </row>
    <row r="6" spans="1:24" s="2" customFormat="1" ht="36" customHeight="1" x14ac:dyDescent="0.3">
      <c r="A6" s="5"/>
      <c r="B6" s="18" t="s">
        <v>14</v>
      </c>
      <c r="C6" s="33">
        <v>1</v>
      </c>
      <c r="D6" s="30" t="s">
        <v>34</v>
      </c>
      <c r="E6" s="34">
        <v>15000</v>
      </c>
      <c r="F6" s="29"/>
      <c r="G6" s="34">
        <v>15000</v>
      </c>
      <c r="H6" s="41">
        <f t="shared" si="0"/>
        <v>15000</v>
      </c>
      <c r="I6" s="41"/>
      <c r="N6" s="8"/>
      <c r="O6" s="8"/>
      <c r="P6" s="8"/>
      <c r="Q6" s="8"/>
      <c r="R6" s="8"/>
      <c r="S6" s="10"/>
      <c r="T6" s="10"/>
      <c r="U6" s="10"/>
      <c r="V6" s="11"/>
      <c r="W6" s="8"/>
      <c r="X6" s="9"/>
    </row>
    <row r="7" spans="1:24" s="2" customFormat="1" ht="36" customHeight="1" x14ac:dyDescent="0.3">
      <c r="A7" s="5"/>
      <c r="B7" s="18" t="s">
        <v>10</v>
      </c>
      <c r="C7" s="33">
        <v>1</v>
      </c>
      <c r="D7" s="30" t="s">
        <v>34</v>
      </c>
      <c r="E7" s="34">
        <v>25000</v>
      </c>
      <c r="F7" s="29"/>
      <c r="G7" s="34">
        <v>25000</v>
      </c>
      <c r="H7" s="41">
        <f t="shared" si="0"/>
        <v>25000</v>
      </c>
      <c r="I7" s="41"/>
      <c r="N7" s="8"/>
      <c r="O7" s="8"/>
      <c r="P7" s="8"/>
      <c r="Q7" s="8"/>
      <c r="R7" s="8"/>
      <c r="S7" s="10"/>
      <c r="T7" s="10"/>
      <c r="U7" s="10"/>
      <c r="V7" s="11"/>
      <c r="W7" s="8"/>
      <c r="X7" s="9"/>
    </row>
    <row r="8" spans="1:24" s="2" customFormat="1" ht="36" customHeight="1" x14ac:dyDescent="0.3">
      <c r="A8" s="5"/>
      <c r="B8" s="35" t="s">
        <v>15</v>
      </c>
      <c r="C8" s="32">
        <v>11400</v>
      </c>
      <c r="D8" s="30" t="s">
        <v>33</v>
      </c>
      <c r="E8" s="34">
        <v>12</v>
      </c>
      <c r="F8" s="29"/>
      <c r="G8" s="34">
        <f>C8*E8</f>
        <v>136800</v>
      </c>
      <c r="H8" s="28">
        <f>C8*E8</f>
        <v>136800</v>
      </c>
      <c r="I8" s="28"/>
      <c r="N8" s="8"/>
      <c r="O8" s="8"/>
      <c r="P8" s="8"/>
      <c r="Q8" s="8"/>
      <c r="R8" s="8"/>
      <c r="S8" s="10"/>
      <c r="T8" s="10"/>
      <c r="U8" s="10"/>
      <c r="V8" s="11"/>
      <c r="W8" s="8"/>
      <c r="X8" s="9"/>
    </row>
    <row r="9" spans="1:24" s="2" customFormat="1" ht="36" customHeight="1" x14ac:dyDescent="0.3">
      <c r="A9" s="5"/>
      <c r="B9" s="35" t="s">
        <v>16</v>
      </c>
      <c r="C9" s="33">
        <v>1</v>
      </c>
      <c r="D9" s="30" t="s">
        <v>34</v>
      </c>
      <c r="E9" s="34">
        <v>5000</v>
      </c>
      <c r="F9" s="29"/>
      <c r="G9" s="34">
        <v>5000</v>
      </c>
      <c r="H9" s="28">
        <f t="shared" ref="H9:H11" si="1">C9*E9</f>
        <v>5000</v>
      </c>
      <c r="I9" s="28"/>
      <c r="N9" s="8"/>
      <c r="O9" s="8"/>
      <c r="P9" s="8"/>
      <c r="Q9" s="8"/>
      <c r="R9" s="8"/>
      <c r="S9" s="10"/>
      <c r="T9" s="10"/>
      <c r="U9" s="10"/>
      <c r="V9" s="11"/>
      <c r="W9" s="8"/>
      <c r="X9" s="9"/>
    </row>
    <row r="10" spans="1:24" s="2" customFormat="1" ht="36" customHeight="1" x14ac:dyDescent="0.3">
      <c r="A10" s="5"/>
      <c r="B10" s="35" t="s">
        <v>17</v>
      </c>
      <c r="C10" s="36">
        <v>3400</v>
      </c>
      <c r="D10" s="30" t="s">
        <v>33</v>
      </c>
      <c r="E10" s="34">
        <v>20</v>
      </c>
      <c r="F10" s="29">
        <f>C10*E10</f>
        <v>68000</v>
      </c>
      <c r="G10" s="34"/>
      <c r="H10" s="28">
        <f t="shared" si="1"/>
        <v>68000</v>
      </c>
      <c r="I10" s="28"/>
      <c r="N10" s="8"/>
      <c r="O10" s="8"/>
      <c r="P10" s="8"/>
      <c r="Q10" s="8"/>
      <c r="R10" s="8"/>
      <c r="S10" s="10"/>
      <c r="T10" s="10"/>
      <c r="U10" s="10"/>
      <c r="V10" s="11"/>
      <c r="W10" s="8"/>
      <c r="X10" s="9"/>
    </row>
    <row r="11" spans="1:24" s="2" customFormat="1" ht="36" customHeight="1" x14ac:dyDescent="0.3">
      <c r="A11" s="5"/>
      <c r="B11" s="35" t="s">
        <v>18</v>
      </c>
      <c r="C11" s="36">
        <v>156</v>
      </c>
      <c r="D11" s="30" t="s">
        <v>7</v>
      </c>
      <c r="E11" s="34">
        <v>250</v>
      </c>
      <c r="F11" s="34">
        <f>C11*E11</f>
        <v>39000</v>
      </c>
      <c r="G11" s="29"/>
      <c r="H11" s="28">
        <f t="shared" si="1"/>
        <v>39000</v>
      </c>
      <c r="I11" s="28"/>
      <c r="N11" s="8"/>
      <c r="O11" s="8"/>
      <c r="P11" s="8"/>
      <c r="Q11" s="8"/>
      <c r="R11" s="8"/>
      <c r="S11" s="10"/>
      <c r="T11" s="10"/>
      <c r="U11" s="10"/>
      <c r="V11" s="11"/>
      <c r="W11" s="8"/>
      <c r="X11" s="9"/>
    </row>
    <row r="12" spans="1:24" s="2" customFormat="1" ht="36" customHeight="1" x14ac:dyDescent="0.3">
      <c r="A12" s="5"/>
      <c r="B12" s="35" t="s">
        <v>19</v>
      </c>
      <c r="C12" s="36">
        <v>4</v>
      </c>
      <c r="D12" s="30" t="s">
        <v>7</v>
      </c>
      <c r="E12" s="34">
        <v>750</v>
      </c>
      <c r="F12" s="34">
        <f t="shared" ref="F12:F27" si="2">C12*E12</f>
        <v>3000</v>
      </c>
      <c r="G12" s="29"/>
      <c r="H12" s="41">
        <f t="shared" si="0"/>
        <v>3000</v>
      </c>
      <c r="I12" s="41"/>
      <c r="N12" s="8"/>
      <c r="O12" s="8"/>
      <c r="P12" s="8"/>
      <c r="Q12" s="8"/>
      <c r="R12" s="8"/>
      <c r="S12" s="10"/>
      <c r="T12" s="10"/>
      <c r="U12" s="10"/>
      <c r="V12" s="11"/>
      <c r="W12" s="8"/>
      <c r="X12" s="9"/>
    </row>
    <row r="13" spans="1:24" s="2" customFormat="1" ht="36" customHeight="1" x14ac:dyDescent="0.3">
      <c r="A13" s="5"/>
      <c r="B13" s="35" t="s">
        <v>20</v>
      </c>
      <c r="C13" s="36">
        <v>159</v>
      </c>
      <c r="D13" s="30" t="s">
        <v>7</v>
      </c>
      <c r="E13" s="34">
        <v>125</v>
      </c>
      <c r="F13" s="34">
        <f t="shared" si="2"/>
        <v>19875</v>
      </c>
      <c r="G13" s="29"/>
      <c r="H13" s="41">
        <f t="shared" si="0"/>
        <v>19875</v>
      </c>
      <c r="I13" s="41"/>
      <c r="N13" s="8"/>
      <c r="O13" s="8"/>
      <c r="P13" s="8"/>
      <c r="Q13" s="8"/>
      <c r="R13" s="8"/>
      <c r="S13" s="10"/>
      <c r="T13" s="10"/>
      <c r="U13" s="10"/>
      <c r="V13" s="11"/>
      <c r="W13" s="8"/>
      <c r="X13" s="9"/>
    </row>
    <row r="14" spans="1:24" s="2" customFormat="1" ht="36" customHeight="1" x14ac:dyDescent="0.3">
      <c r="A14" s="5"/>
      <c r="B14" s="35" t="s">
        <v>21</v>
      </c>
      <c r="C14" s="36">
        <v>119</v>
      </c>
      <c r="D14" s="30" t="s">
        <v>7</v>
      </c>
      <c r="E14" s="34">
        <v>150</v>
      </c>
      <c r="F14" s="34">
        <f t="shared" si="2"/>
        <v>17850</v>
      </c>
      <c r="G14" s="29"/>
      <c r="H14" s="41">
        <f t="shared" si="0"/>
        <v>17850</v>
      </c>
      <c r="I14" s="41"/>
      <c r="N14" s="8"/>
      <c r="O14" s="8"/>
      <c r="P14" s="8"/>
      <c r="Q14" s="8"/>
      <c r="R14" s="8"/>
      <c r="S14" s="10"/>
      <c r="T14" s="10"/>
      <c r="U14" s="10"/>
      <c r="V14" s="11"/>
      <c r="W14" s="8"/>
      <c r="X14" s="9"/>
    </row>
    <row r="15" spans="1:24" s="2" customFormat="1" ht="36" customHeight="1" x14ac:dyDescent="0.3">
      <c r="A15" s="5"/>
      <c r="B15" s="35" t="s">
        <v>22</v>
      </c>
      <c r="C15" s="36">
        <v>256</v>
      </c>
      <c r="D15" s="30" t="s">
        <v>7</v>
      </c>
      <c r="E15" s="34">
        <v>25</v>
      </c>
      <c r="F15" s="34">
        <f t="shared" si="2"/>
        <v>6400</v>
      </c>
      <c r="G15" s="29"/>
      <c r="H15" s="28">
        <f>C15*E15</f>
        <v>6400</v>
      </c>
      <c r="I15" s="28"/>
      <c r="N15" s="8"/>
      <c r="O15" s="8"/>
      <c r="P15" s="8"/>
      <c r="Q15" s="8"/>
      <c r="R15" s="8"/>
      <c r="S15" s="10"/>
      <c r="T15" s="10"/>
      <c r="U15" s="10"/>
      <c r="V15" s="11"/>
      <c r="W15" s="8"/>
      <c r="X15" s="9"/>
    </row>
    <row r="16" spans="1:24" s="2" customFormat="1" ht="36" customHeight="1" x14ac:dyDescent="0.3">
      <c r="A16" s="5"/>
      <c r="B16" s="35" t="s">
        <v>23</v>
      </c>
      <c r="C16" s="33">
        <v>3</v>
      </c>
      <c r="D16" s="30" t="s">
        <v>7</v>
      </c>
      <c r="E16" s="34">
        <v>3800</v>
      </c>
      <c r="F16" s="34">
        <f t="shared" si="2"/>
        <v>11400</v>
      </c>
      <c r="G16" s="29"/>
      <c r="H16" s="28">
        <f t="shared" ref="H16:H19" si="3">C16*E16</f>
        <v>11400</v>
      </c>
      <c r="I16" s="28"/>
      <c r="N16" s="8"/>
      <c r="O16" s="8"/>
      <c r="P16" s="8"/>
      <c r="Q16" s="8"/>
      <c r="R16" s="8"/>
      <c r="S16" s="10"/>
      <c r="T16" s="10"/>
      <c r="U16" s="10"/>
      <c r="V16" s="11"/>
      <c r="W16" s="8"/>
      <c r="X16" s="9"/>
    </row>
    <row r="17" spans="1:24" s="2" customFormat="1" ht="36" customHeight="1" x14ac:dyDescent="0.3">
      <c r="A17" s="5"/>
      <c r="B17" s="35" t="s">
        <v>24</v>
      </c>
      <c r="C17" s="33">
        <v>1</v>
      </c>
      <c r="D17" s="30" t="s">
        <v>7</v>
      </c>
      <c r="E17" s="34">
        <v>6000</v>
      </c>
      <c r="F17" s="34">
        <f t="shared" si="2"/>
        <v>6000</v>
      </c>
      <c r="G17" s="29"/>
      <c r="H17" s="28">
        <f t="shared" si="3"/>
        <v>6000</v>
      </c>
      <c r="I17" s="28"/>
      <c r="N17" s="8"/>
      <c r="O17" s="8"/>
      <c r="P17" s="8"/>
      <c r="Q17" s="8"/>
      <c r="R17" s="8"/>
      <c r="S17" s="10"/>
      <c r="T17" s="10"/>
      <c r="U17" s="10"/>
      <c r="V17" s="11"/>
      <c r="W17" s="8"/>
      <c r="X17" s="9"/>
    </row>
    <row r="18" spans="1:24" s="2" customFormat="1" ht="36" customHeight="1" x14ac:dyDescent="0.3">
      <c r="A18" s="5"/>
      <c r="B18" s="35" t="s">
        <v>25</v>
      </c>
      <c r="C18" s="33">
        <v>23</v>
      </c>
      <c r="D18" s="30" t="s">
        <v>7</v>
      </c>
      <c r="E18" s="34">
        <v>950</v>
      </c>
      <c r="F18" s="34">
        <f t="shared" si="2"/>
        <v>21850</v>
      </c>
      <c r="G18" s="29"/>
      <c r="H18" s="28">
        <f t="shared" si="3"/>
        <v>21850</v>
      </c>
      <c r="I18" s="28"/>
      <c r="N18" s="8"/>
      <c r="O18" s="8"/>
      <c r="P18" s="8"/>
      <c r="Q18" s="8"/>
      <c r="R18" s="8"/>
      <c r="S18" s="10"/>
      <c r="T18" s="10"/>
      <c r="U18" s="10"/>
      <c r="V18" s="11"/>
      <c r="W18" s="8"/>
      <c r="X18" s="9"/>
    </row>
    <row r="19" spans="1:24" s="2" customFormat="1" ht="36" customHeight="1" x14ac:dyDescent="0.3">
      <c r="A19" s="5"/>
      <c r="B19" s="35" t="s">
        <v>26</v>
      </c>
      <c r="C19" s="33">
        <v>53</v>
      </c>
      <c r="D19" s="30" t="s">
        <v>7</v>
      </c>
      <c r="E19" s="34">
        <v>150</v>
      </c>
      <c r="F19" s="34">
        <f t="shared" si="2"/>
        <v>7950</v>
      </c>
      <c r="G19" s="29"/>
      <c r="H19" s="28">
        <f t="shared" si="3"/>
        <v>7950</v>
      </c>
      <c r="I19" s="28"/>
      <c r="N19" s="8"/>
      <c r="O19" s="8"/>
      <c r="P19" s="8"/>
      <c r="Q19" s="8"/>
      <c r="R19" s="8"/>
      <c r="S19" s="10"/>
      <c r="T19" s="10"/>
      <c r="U19" s="10"/>
      <c r="V19" s="11"/>
      <c r="W19" s="8"/>
      <c r="X19" s="9"/>
    </row>
    <row r="20" spans="1:24" s="2" customFormat="1" ht="36" customHeight="1" x14ac:dyDescent="0.3">
      <c r="A20" s="5"/>
      <c r="B20" s="35" t="s">
        <v>27</v>
      </c>
      <c r="C20" s="33">
        <v>4</v>
      </c>
      <c r="D20" s="30" t="s">
        <v>7</v>
      </c>
      <c r="E20" s="34">
        <v>7350</v>
      </c>
      <c r="F20" s="34">
        <f t="shared" si="2"/>
        <v>29400</v>
      </c>
      <c r="G20" s="29"/>
      <c r="H20" s="28">
        <f t="shared" ref="H20:H26" si="4">C20*E20</f>
        <v>29400</v>
      </c>
      <c r="I20" s="28"/>
      <c r="N20" s="8"/>
      <c r="O20" s="8"/>
      <c r="P20" s="8"/>
      <c r="Q20" s="8"/>
      <c r="R20" s="8"/>
      <c r="S20" s="10"/>
      <c r="T20" s="10"/>
      <c r="U20" s="10"/>
      <c r="V20" s="11"/>
      <c r="W20" s="8"/>
      <c r="X20" s="9"/>
    </row>
    <row r="21" spans="1:24" s="2" customFormat="1" ht="36" customHeight="1" x14ac:dyDescent="0.3">
      <c r="A21" s="5"/>
      <c r="B21" s="35" t="s">
        <v>28</v>
      </c>
      <c r="C21" s="33">
        <v>38</v>
      </c>
      <c r="D21" s="30" t="s">
        <v>7</v>
      </c>
      <c r="E21" s="34">
        <v>800</v>
      </c>
      <c r="F21" s="34">
        <f t="shared" si="2"/>
        <v>30400</v>
      </c>
      <c r="G21" s="29"/>
      <c r="H21" s="28">
        <f t="shared" si="4"/>
        <v>30400</v>
      </c>
      <c r="I21" s="28"/>
      <c r="N21" s="8"/>
      <c r="O21" s="8"/>
      <c r="P21" s="8"/>
      <c r="Q21" s="8"/>
      <c r="R21" s="8"/>
      <c r="S21" s="10"/>
      <c r="T21" s="10"/>
      <c r="U21" s="10"/>
      <c r="V21" s="11"/>
      <c r="W21" s="8"/>
      <c r="X21" s="9"/>
    </row>
    <row r="22" spans="1:24" s="2" customFormat="1" ht="36" customHeight="1" x14ac:dyDescent="0.3">
      <c r="A22" s="5"/>
      <c r="B22" s="35" t="s">
        <v>29</v>
      </c>
      <c r="C22" s="33">
        <v>1460</v>
      </c>
      <c r="D22" s="30" t="s">
        <v>35</v>
      </c>
      <c r="E22" s="34">
        <v>10</v>
      </c>
      <c r="F22" s="34">
        <f t="shared" si="2"/>
        <v>14600</v>
      </c>
      <c r="G22" s="34"/>
      <c r="H22" s="41">
        <f t="shared" si="4"/>
        <v>14600</v>
      </c>
      <c r="I22" s="41"/>
      <c r="N22" s="8"/>
      <c r="O22" s="8"/>
      <c r="P22" s="8"/>
      <c r="Q22" s="8"/>
      <c r="R22" s="8"/>
      <c r="S22" s="10"/>
      <c r="T22" s="10"/>
      <c r="U22" s="10"/>
      <c r="V22" s="11"/>
      <c r="W22" s="8"/>
      <c r="X22" s="9"/>
    </row>
    <row r="23" spans="1:24" s="2" customFormat="1" ht="36" customHeight="1" x14ac:dyDescent="0.3">
      <c r="A23" s="5"/>
      <c r="B23" s="35" t="s">
        <v>30</v>
      </c>
      <c r="C23" s="33">
        <v>8</v>
      </c>
      <c r="D23" s="30" t="s">
        <v>36</v>
      </c>
      <c r="E23" s="34">
        <v>3000</v>
      </c>
      <c r="F23" s="34">
        <f t="shared" si="2"/>
        <v>24000</v>
      </c>
      <c r="G23" s="34"/>
      <c r="H23" s="41">
        <f t="shared" si="4"/>
        <v>24000</v>
      </c>
      <c r="I23" s="41"/>
      <c r="N23" s="8"/>
      <c r="O23" s="8"/>
      <c r="P23" s="8"/>
      <c r="Q23" s="8"/>
      <c r="R23" s="8"/>
      <c r="S23" s="10"/>
      <c r="T23" s="10"/>
      <c r="U23" s="10"/>
      <c r="V23" s="11"/>
      <c r="W23" s="8"/>
      <c r="X23" s="9"/>
    </row>
    <row r="24" spans="1:24" s="2" customFormat="1" ht="36" customHeight="1" x14ac:dyDescent="0.3">
      <c r="A24" s="5"/>
      <c r="B24" s="35" t="s">
        <v>31</v>
      </c>
      <c r="C24" s="33">
        <v>8</v>
      </c>
      <c r="D24" s="31" t="s">
        <v>39</v>
      </c>
      <c r="E24" s="34">
        <v>10000</v>
      </c>
      <c r="F24" s="34"/>
      <c r="G24" s="34">
        <f>C24*E24</f>
        <v>80000</v>
      </c>
      <c r="H24" s="41">
        <f t="shared" si="4"/>
        <v>80000</v>
      </c>
      <c r="I24" s="41"/>
      <c r="N24" s="8"/>
      <c r="O24" s="8"/>
      <c r="P24" s="8"/>
      <c r="Q24" s="8"/>
      <c r="R24" s="8"/>
      <c r="S24" s="10"/>
      <c r="T24" s="10"/>
      <c r="U24" s="10"/>
      <c r="V24" s="11"/>
      <c r="W24" s="8"/>
      <c r="X24" s="9"/>
    </row>
    <row r="25" spans="1:24" s="2" customFormat="1" ht="23.25" customHeight="1" x14ac:dyDescent="0.3">
      <c r="A25" s="5"/>
      <c r="B25" s="37" t="s">
        <v>11</v>
      </c>
      <c r="C25" s="38">
        <v>1200</v>
      </c>
      <c r="D25" s="30" t="s">
        <v>35</v>
      </c>
      <c r="E25" s="29">
        <v>4</v>
      </c>
      <c r="F25" s="40">
        <f t="shared" si="2"/>
        <v>4800</v>
      </c>
      <c r="G25" s="19"/>
      <c r="H25" s="41">
        <f t="shared" si="4"/>
        <v>4800</v>
      </c>
      <c r="I25" s="41"/>
      <c r="N25" s="8"/>
      <c r="O25" s="8"/>
      <c r="P25" s="8"/>
      <c r="Q25" s="8"/>
      <c r="R25" s="8"/>
      <c r="S25" s="10"/>
      <c r="T25" s="10"/>
      <c r="U25" s="10"/>
      <c r="V25" s="11"/>
      <c r="W25" s="8"/>
      <c r="X25" s="9"/>
    </row>
    <row r="26" spans="1:24" s="2" customFormat="1" ht="18.75" customHeight="1" x14ac:dyDescent="0.3">
      <c r="A26" s="5"/>
      <c r="B26" s="37" t="s">
        <v>32</v>
      </c>
      <c r="C26" s="38">
        <v>1</v>
      </c>
      <c r="D26" s="30" t="s">
        <v>34</v>
      </c>
      <c r="E26" s="29">
        <v>26882</v>
      </c>
      <c r="F26" s="40">
        <f t="shared" si="2"/>
        <v>26882</v>
      </c>
      <c r="G26" s="19"/>
      <c r="H26" s="41">
        <f t="shared" si="4"/>
        <v>26882</v>
      </c>
      <c r="I26" s="41"/>
      <c r="N26" s="8"/>
      <c r="O26" s="8"/>
      <c r="P26" s="8"/>
      <c r="Q26" s="8"/>
      <c r="R26" s="8"/>
      <c r="S26" s="10"/>
      <c r="T26" s="10"/>
      <c r="U26" s="10"/>
      <c r="V26" s="11"/>
      <c r="W26" s="8"/>
      <c r="X26" s="9"/>
    </row>
    <row r="27" spans="1:24" s="2" customFormat="1" ht="21" customHeight="1" x14ac:dyDescent="0.3">
      <c r="A27" s="5"/>
      <c r="B27" s="37" t="s">
        <v>37</v>
      </c>
      <c r="C27" s="38">
        <v>1</v>
      </c>
      <c r="D27" s="30" t="s">
        <v>34</v>
      </c>
      <c r="E27" s="29">
        <v>8323</v>
      </c>
      <c r="F27" s="40">
        <f t="shared" si="2"/>
        <v>8323</v>
      </c>
      <c r="G27" s="19"/>
      <c r="H27" s="41">
        <f t="shared" ref="H27" si="5">C27*E27</f>
        <v>8323</v>
      </c>
      <c r="I27" s="41"/>
      <c r="N27" s="8"/>
      <c r="O27" s="8"/>
      <c r="P27" s="8"/>
      <c r="Q27" s="8"/>
      <c r="R27" s="8"/>
      <c r="S27" s="10"/>
      <c r="T27" s="10"/>
      <c r="U27" s="10"/>
      <c r="V27" s="11"/>
      <c r="W27" s="8"/>
      <c r="X27" s="9"/>
    </row>
    <row r="28" spans="1:24" s="2" customFormat="1" ht="36" customHeight="1" x14ac:dyDescent="0.3">
      <c r="A28" s="5"/>
      <c r="B28" s="37" t="s">
        <v>40</v>
      </c>
      <c r="C28" s="38">
        <v>1</v>
      </c>
      <c r="D28" s="30" t="s">
        <v>34</v>
      </c>
      <c r="E28" s="29">
        <v>91849</v>
      </c>
      <c r="F28" s="40"/>
      <c r="G28" s="29">
        <f>E28</f>
        <v>91849</v>
      </c>
      <c r="H28" s="41">
        <f>C28*E28</f>
        <v>91849</v>
      </c>
      <c r="I28" s="41"/>
      <c r="N28" s="8"/>
      <c r="O28" s="8"/>
      <c r="P28" s="8"/>
      <c r="Q28" s="8"/>
      <c r="R28" s="8"/>
      <c r="S28" s="10"/>
      <c r="T28" s="10"/>
      <c r="U28" s="10"/>
      <c r="V28" s="11"/>
      <c r="W28" s="8"/>
      <c r="X28" s="9"/>
    </row>
    <row r="29" spans="1:24" s="2" customFormat="1" ht="36" customHeight="1" x14ac:dyDescent="0.3">
      <c r="A29" s="5"/>
      <c r="B29" s="37" t="s">
        <v>41</v>
      </c>
      <c r="C29" s="38">
        <v>1</v>
      </c>
      <c r="D29" s="30" t="s">
        <v>34</v>
      </c>
      <c r="E29" s="29">
        <v>21432</v>
      </c>
      <c r="F29" s="40"/>
      <c r="G29" s="29">
        <f>E29</f>
        <v>21432</v>
      </c>
      <c r="H29" s="41">
        <f>C29*E29</f>
        <v>21432</v>
      </c>
      <c r="I29" s="41"/>
      <c r="N29" s="8"/>
      <c r="O29" s="8"/>
      <c r="P29" s="8"/>
      <c r="Q29" s="8"/>
      <c r="R29" s="8"/>
      <c r="S29" s="10"/>
      <c r="T29" s="10"/>
      <c r="U29" s="10"/>
      <c r="V29" s="11"/>
      <c r="W29" s="8"/>
      <c r="X29" s="9"/>
    </row>
    <row r="30" spans="1:24" s="12" customFormat="1" ht="36" customHeight="1" x14ac:dyDescent="0.3">
      <c r="A30" s="5"/>
      <c r="B30" s="20" t="s">
        <v>3</v>
      </c>
      <c r="C30" s="3"/>
      <c r="D30" s="3"/>
      <c r="E30" s="3"/>
      <c r="F30" s="27">
        <f>SUM(F4:F29)</f>
        <v>389730</v>
      </c>
      <c r="G30" s="26">
        <f>SUM(G4:G29)</f>
        <v>390081</v>
      </c>
      <c r="H30" s="21">
        <f>SUM(H4:H29)</f>
        <v>779811</v>
      </c>
      <c r="I30" s="2"/>
      <c r="N30" s="13"/>
    </row>
    <row r="31" spans="1:24" s="12" customFormat="1" x14ac:dyDescent="0.25">
      <c r="A31" s="4"/>
    </row>
    <row r="32" spans="1:24" s="12" customFormat="1" x14ac:dyDescent="0.25">
      <c r="A32" s="4"/>
      <c r="B32" s="39" t="s">
        <v>42</v>
      </c>
    </row>
    <row r="33" spans="1:23" s="12" customFormat="1" ht="31.2" customHeight="1" x14ac:dyDescent="0.25">
      <c r="A33" s="4"/>
      <c r="B33" s="43"/>
      <c r="C33" s="43"/>
      <c r="D33" s="43"/>
      <c r="E33" s="43"/>
      <c r="F33" s="25"/>
      <c r="G33" s="24"/>
    </row>
    <row r="34" spans="1:23" s="12" customFormat="1" x14ac:dyDescent="0.25">
      <c r="A34" s="4"/>
    </row>
    <row r="35" spans="1:23" s="12" customFormat="1" x14ac:dyDescent="0.25">
      <c r="A35" s="4"/>
      <c r="C35" s="15"/>
      <c r="D35" s="15"/>
      <c r="E35" s="15"/>
      <c r="F35" s="15"/>
      <c r="G35" s="15"/>
      <c r="H35" s="15"/>
    </row>
    <row r="36" spans="1:23" s="12" customFormat="1" ht="14.4" x14ac:dyDescent="0.25">
      <c r="A36" s="16"/>
      <c r="B36" s="15"/>
      <c r="C36" s="15"/>
      <c r="D36" s="15"/>
      <c r="E36" s="15"/>
      <c r="F36" s="15"/>
      <c r="G36" s="15"/>
      <c r="H36" s="15"/>
    </row>
    <row r="37" spans="1:23" s="12" customFormat="1" x14ac:dyDescent="0.25">
      <c r="B37" s="15"/>
      <c r="C37" s="15"/>
      <c r="D37" s="15"/>
      <c r="E37" s="15"/>
      <c r="F37" s="15"/>
      <c r="G37" s="15"/>
      <c r="H37" s="15"/>
      <c r="W37" s="17"/>
    </row>
    <row r="38" spans="1:23" s="12" customFormat="1" x14ac:dyDescent="0.25">
      <c r="B38" s="15"/>
      <c r="C38" s="15"/>
      <c r="D38" s="15"/>
      <c r="E38" s="15"/>
      <c r="F38" s="15"/>
      <c r="G38" s="15"/>
      <c r="H38" s="15"/>
    </row>
    <row r="39" spans="1:23" s="12" customFormat="1" x14ac:dyDescent="0.25">
      <c r="B39" s="15"/>
      <c r="C39" s="15"/>
      <c r="D39" s="15"/>
      <c r="E39" s="15"/>
      <c r="F39" s="15"/>
      <c r="G39" s="15"/>
      <c r="H39" s="15"/>
    </row>
    <row r="40" spans="1:23" s="12" customFormat="1" x14ac:dyDescent="0.25">
      <c r="B40" s="15"/>
      <c r="C40" s="15"/>
      <c r="D40" s="15"/>
      <c r="E40" s="15"/>
      <c r="F40" s="15"/>
      <c r="G40" s="15"/>
      <c r="H40" s="15"/>
    </row>
    <row r="41" spans="1:23" s="12" customFormat="1" x14ac:dyDescent="0.25">
      <c r="B41" s="15"/>
      <c r="C41" s="15"/>
      <c r="D41" s="15"/>
      <c r="E41" s="15"/>
      <c r="F41" s="15"/>
      <c r="G41" s="15"/>
      <c r="H41" s="15"/>
    </row>
    <row r="42" spans="1:23" s="12" customFormat="1" x14ac:dyDescent="0.25">
      <c r="B42" s="15"/>
      <c r="C42" s="15"/>
      <c r="D42" s="15"/>
      <c r="E42" s="15"/>
      <c r="F42" s="15"/>
      <c r="G42" s="15"/>
      <c r="H42" s="15"/>
    </row>
  </sheetData>
  <mergeCells count="17">
    <mergeCell ref="H14:I14"/>
    <mergeCell ref="H22:I22"/>
    <mergeCell ref="H23:I23"/>
    <mergeCell ref="A1:H1"/>
    <mergeCell ref="B33:E33"/>
    <mergeCell ref="H4:I4"/>
    <mergeCell ref="H5:I5"/>
    <mergeCell ref="H6:I6"/>
    <mergeCell ref="H7:I7"/>
    <mergeCell ref="H26:I26"/>
    <mergeCell ref="H27:I27"/>
    <mergeCell ref="H24:I24"/>
    <mergeCell ref="H25:I25"/>
    <mergeCell ref="H28:I28"/>
    <mergeCell ref="H29:I29"/>
    <mergeCell ref="H12:I12"/>
    <mergeCell ref="H13:I13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CRITFC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Fryer</dc:creator>
  <cp:lastModifiedBy>Montana Pagano</cp:lastModifiedBy>
  <cp:lastPrinted>2021-06-30T20:33:30Z</cp:lastPrinted>
  <dcterms:created xsi:type="dcterms:W3CDTF">2009-05-26T17:30:17Z</dcterms:created>
  <dcterms:modified xsi:type="dcterms:W3CDTF">2022-11-08T17:02:41Z</dcterms:modified>
</cp:coreProperties>
</file>