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992-026-01 GRMW\ODFW\"/>
    </mc:Choice>
  </mc:AlternateContent>
  <bookViews>
    <workbookView xWindow="-25620" yWindow="1440" windowWidth="21900" windowHeight="13356" tabRatio="366"/>
  </bookViews>
  <sheets>
    <sheet name="Budget" sheetId="14" r:id="rId1"/>
  </sheets>
  <definedNames>
    <definedName name="_xlnm.Print_Area" localSheetId="0">Budget!$A$1:$G$22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4" l="1"/>
  <c r="G15" i="14"/>
  <c r="G14" i="14"/>
  <c r="G13" i="14"/>
  <c r="G12" i="14"/>
  <c r="G11" i="14"/>
  <c r="G10" i="14"/>
  <c r="G9" i="14"/>
  <c r="G8" i="14"/>
  <c r="G7" i="14"/>
  <c r="G6" i="14"/>
  <c r="G5" i="14"/>
  <c r="G4" i="14"/>
  <c r="G17" i="14" l="1"/>
</calcChain>
</file>

<file path=xl/sharedStrings.xml><?xml version="1.0" encoding="utf-8"?>
<sst xmlns="http://schemas.openxmlformats.org/spreadsheetml/2006/main" count="49" uniqueCount="31">
  <si>
    <t>Unit Cost</t>
  </si>
  <si>
    <t>Total</t>
  </si>
  <si>
    <t xml:space="preserve">Qty </t>
  </si>
  <si>
    <t>Sub-Contract Budget Total</t>
  </si>
  <si>
    <t>Construction</t>
  </si>
  <si>
    <t xml:space="preserve"> </t>
  </si>
  <si>
    <t>Mobilization and Demobilization</t>
  </si>
  <si>
    <t>EA</t>
  </si>
  <si>
    <t>Unit</t>
  </si>
  <si>
    <t>WE</t>
  </si>
  <si>
    <t>Environmental Controls (SWPPP, hydraulic fluids, etc.)</t>
  </si>
  <si>
    <t>Temporary Access</t>
  </si>
  <si>
    <t>Cofferdam, Diversions, Dewatering and Water Management</t>
  </si>
  <si>
    <t>Logs &amp; Rootwads - harvested and staged for helicopter placement</t>
  </si>
  <si>
    <t>Logs &amp; Rootwads - harvested, delivered and staged on site, installed</t>
  </si>
  <si>
    <t>Medium whole trees - harvested, delivered and staged on site, installed</t>
  </si>
  <si>
    <t>Small whole trees - harvested, delivered and staged on site, installed</t>
  </si>
  <si>
    <t>Vertical Snags</t>
  </si>
  <si>
    <t>Racking Wood</t>
  </si>
  <si>
    <t>Excavator stabilization of aerially placed large wood accuumlations</t>
  </si>
  <si>
    <t>Seed  and Mulch</t>
  </si>
  <si>
    <t>4-strand Barbed Wire Fence installation</t>
  </si>
  <si>
    <t>HRS</t>
  </si>
  <si>
    <t>ACRES</t>
  </si>
  <si>
    <t>B,C,D,G,H</t>
  </si>
  <si>
    <t>B</t>
  </si>
  <si>
    <t>F</t>
  </si>
  <si>
    <t>E</t>
  </si>
  <si>
    <t>MILES</t>
  </si>
  <si>
    <t xml:space="preserve">
1992-026-01 – Grande Ronde Model Watershed
Upper Grande Ronde River Bowman Habitat Enhancement
Subcontractor Budget 
September 1, 2021 - August 31, 2023
CR 346072
</t>
  </si>
  <si>
    <t>Note:  GRMW will administer the subcontract for ODFW, there will be no indirect applied, GRMW indirect for this will come out of the GRMW Admin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</si>
</sst>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\ ;\(&quot;$&quot;#,##0\)"/>
    <numFmt numFmtId="165" formatCode="&quot;$&quot;#,##0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&quot;$&quot;#,##0.00"/>
    <numFmt numFmtId="169" formatCode="\$#,##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Times New Roman"/>
      <family val="1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8">
    <xf numFmtId="0" fontId="0" fillId="0" borderId="0"/>
    <xf numFmtId="43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10" fillId="0" borderId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5" fillId="0" borderId="0"/>
    <xf numFmtId="0" fontId="4" fillId="0" borderId="0"/>
  </cellStyleXfs>
  <cellXfs count="32">
    <xf numFmtId="0" fontId="0" fillId="0" borderId="0" xfId="0"/>
    <xf numFmtId="0" fontId="11" fillId="0" borderId="0" xfId="0" applyFont="1"/>
    <xf numFmtId="0" fontId="11" fillId="0" borderId="0" xfId="0" applyFont="1" applyBorder="1"/>
    <xf numFmtId="0" fontId="12" fillId="2" borderId="0" xfId="0" applyFont="1" applyFill="1" applyAlignment="1">
      <alignment horizontal="left"/>
    </xf>
    <xf numFmtId="0" fontId="13" fillId="0" borderId="0" xfId="16" applyFont="1" applyBorder="1" applyAlignment="1">
      <alignment horizontal="center" vertical="center"/>
    </xf>
    <xf numFmtId="0" fontId="12" fillId="2" borderId="0" xfId="0" applyFont="1" applyFill="1" applyAlignment="1">
      <alignment horizontal="center"/>
    </xf>
    <xf numFmtId="165" fontId="11" fillId="0" borderId="0" xfId="16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3" fillId="0" borderId="0" xfId="16" applyFont="1" applyBorder="1" applyAlignment="1">
      <alignment horizontal="center" vertical="center"/>
    </xf>
    <xf numFmtId="0" fontId="3" fillId="0" borderId="0" xfId="17" applyFont="1" applyBorder="1"/>
    <xf numFmtId="165" fontId="3" fillId="0" borderId="0" xfId="17" applyNumberFormat="1" applyFont="1" applyBorder="1"/>
    <xf numFmtId="0" fontId="3" fillId="0" borderId="0" xfId="17" applyFont="1" applyFill="1" applyBorder="1"/>
    <xf numFmtId="168" fontId="3" fillId="0" borderId="0" xfId="17" applyNumberFormat="1" applyFont="1" applyFill="1" applyBorder="1"/>
    <xf numFmtId="0" fontId="14" fillId="0" borderId="0" xfId="0" applyFont="1" applyBorder="1"/>
    <xf numFmtId="165" fontId="14" fillId="0" borderId="0" xfId="0" applyNumberFormat="1" applyFont="1" applyBorder="1"/>
    <xf numFmtId="0" fontId="12" fillId="0" borderId="0" xfId="0" applyFont="1" applyAlignment="1">
      <alignment wrapText="1"/>
    </xf>
    <xf numFmtId="0" fontId="14" fillId="0" borderId="0" xfId="0" applyFont="1"/>
    <xf numFmtId="0" fontId="15" fillId="0" borderId="0" xfId="16" applyFont="1" applyBorder="1" applyAlignment="1">
      <alignment horizontal="centerContinuous" vertical="center"/>
    </xf>
    <xf numFmtId="0" fontId="14" fillId="0" borderId="0" xfId="0" applyFont="1" applyFill="1" applyBorder="1"/>
    <xf numFmtId="0" fontId="11" fillId="0" borderId="0" xfId="0" applyFont="1" applyFill="1" applyBorder="1" applyAlignment="1">
      <alignment horizontal="left" vertical="top" wrapText="1"/>
    </xf>
    <xf numFmtId="1" fontId="16" fillId="0" borderId="0" xfId="0" applyNumberFormat="1" applyFont="1" applyFill="1" applyBorder="1" applyAlignment="1">
      <alignment horizontal="center" vertical="top" shrinkToFit="1"/>
    </xf>
    <xf numFmtId="0" fontId="11" fillId="0" borderId="0" xfId="0" applyFont="1" applyFill="1" applyBorder="1" applyAlignment="1">
      <alignment horizontal="center" vertical="top" wrapText="1"/>
    </xf>
    <xf numFmtId="165" fontId="16" fillId="0" borderId="0" xfId="0" applyNumberFormat="1" applyFont="1" applyFill="1" applyBorder="1" applyAlignment="1">
      <alignment horizontal="center" vertical="top" shrinkToFit="1"/>
    </xf>
    <xf numFmtId="0" fontId="12" fillId="2" borderId="0" xfId="0" applyFont="1" applyFill="1" applyAlignment="1">
      <alignment horizontal="right"/>
    </xf>
    <xf numFmtId="165" fontId="12" fillId="2" borderId="0" xfId="0" applyNumberFormat="1" applyFont="1" applyFill="1" applyAlignment="1">
      <alignment horizontal="center"/>
    </xf>
    <xf numFmtId="0" fontId="1" fillId="0" borderId="0" xfId="16" applyFont="1" applyFill="1" applyBorder="1" applyAlignment="1">
      <alignment horizontal="center" vertical="top" wrapText="1"/>
    </xf>
    <xf numFmtId="0" fontId="2" fillId="0" borderId="0" xfId="16" applyFont="1" applyFill="1" applyBorder="1" applyAlignment="1">
      <alignment horizontal="center" vertical="top" wrapText="1"/>
    </xf>
    <xf numFmtId="0" fontId="2" fillId="0" borderId="0" xfId="16" applyFont="1" applyFill="1" applyBorder="1" applyAlignment="1">
      <alignment horizontal="center" vertical="top"/>
    </xf>
    <xf numFmtId="169" fontId="16" fillId="0" borderId="0" xfId="0" applyNumberFormat="1" applyFont="1" applyFill="1" applyBorder="1" applyAlignment="1">
      <alignment horizontal="center" vertical="top" shrinkToFi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4" fillId="0" borderId="0" xfId="0" applyFont="1" applyBorder="1" applyAlignment="1">
      <alignment wrapText="1"/>
    </xf>
  </cellXfs>
  <cellStyles count="18">
    <cellStyle name="Comma 3" xfId="1"/>
    <cellStyle name="Comma 4" xfId="2"/>
    <cellStyle name="Comma 5" xfId="3"/>
    <cellStyle name="Comma0" xfId="4"/>
    <cellStyle name="Comma0 2" xfId="5"/>
    <cellStyle name="Comma0 3" xfId="6"/>
    <cellStyle name="Currency 4" xfId="7"/>
    <cellStyle name="Currency 5" xfId="8"/>
    <cellStyle name="Currency0" xfId="9"/>
    <cellStyle name="Currency0 2" xfId="10"/>
    <cellStyle name="Currency0 3" xfId="11"/>
    <cellStyle name="Normal" xfId="0" builtinId="0"/>
    <cellStyle name="Normal 2" xfId="16"/>
    <cellStyle name="Normal 3" xfId="12"/>
    <cellStyle name="Normal 4" xfId="13"/>
    <cellStyle name="Normal 5" xfId="17"/>
    <cellStyle name="Percent 3" xfId="14"/>
    <cellStyle name="Percent 4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tabSelected="1" view="pageBreakPreview" topLeftCell="A10" zoomScaleNormal="100" zoomScaleSheetLayoutView="100" workbookViewId="0">
      <selection activeCell="P15" sqref="P15"/>
    </sheetView>
  </sheetViews>
  <sheetFormatPr defaultColWidth="10.6640625" defaultRowHeight="13.8" x14ac:dyDescent="0.25"/>
  <cols>
    <col min="1" max="1" width="10.6640625" style="16"/>
    <col min="2" max="2" width="1.109375" style="16" customWidth="1"/>
    <col min="3" max="3" width="57.6640625" style="16" customWidth="1"/>
    <col min="4" max="4" width="6" style="16" customWidth="1"/>
    <col min="5" max="5" width="7.21875" style="16" customWidth="1"/>
    <col min="6" max="6" width="9.109375" style="16" customWidth="1"/>
    <col min="7" max="7" width="11.33203125" style="16" customWidth="1"/>
    <col min="8" max="8" width="1.6640625" style="16" customWidth="1"/>
    <col min="9" max="9" width="2.33203125" style="16" customWidth="1"/>
    <col min="10" max="10" width="1.88671875" style="16" customWidth="1"/>
    <col min="11" max="11" width="9.44140625" style="16" customWidth="1"/>
    <col min="12" max="20" width="10.6640625" style="16"/>
    <col min="21" max="21" width="14.6640625" style="16" customWidth="1"/>
    <col min="22" max="16384" width="10.6640625" style="16"/>
  </cols>
  <sheetData>
    <row r="1" spans="1:23" ht="109.2" customHeight="1" x14ac:dyDescent="0.3">
      <c r="A1" s="29" t="s">
        <v>29</v>
      </c>
      <c r="B1" s="30"/>
      <c r="C1" s="30"/>
      <c r="D1" s="30"/>
      <c r="E1" s="30"/>
      <c r="F1" s="30"/>
      <c r="G1" s="30"/>
      <c r="H1" s="15"/>
      <c r="I1" s="15"/>
      <c r="J1" s="15"/>
      <c r="K1" s="15"/>
    </row>
    <row r="2" spans="1:23" s="1" customFormat="1" ht="36" customHeight="1" x14ac:dyDescent="0.3">
      <c r="A2" s="5" t="s">
        <v>9</v>
      </c>
      <c r="B2" s="5"/>
      <c r="C2" s="3" t="s">
        <v>4</v>
      </c>
      <c r="D2" s="5" t="s">
        <v>2</v>
      </c>
      <c r="E2" s="5" t="s">
        <v>8</v>
      </c>
      <c r="F2" s="5" t="s">
        <v>0</v>
      </c>
      <c r="G2" s="5" t="s">
        <v>1</v>
      </c>
    </row>
    <row r="3" spans="1:23" s="2" customFormat="1" ht="13.8" customHeight="1" x14ac:dyDescent="0.3">
      <c r="A3" s="8"/>
      <c r="B3" s="5"/>
      <c r="C3" s="2" t="s">
        <v>5</v>
      </c>
      <c r="D3" s="7"/>
      <c r="E3" s="7"/>
      <c r="F3" s="6"/>
      <c r="G3" s="6"/>
      <c r="M3" s="9"/>
      <c r="N3" s="9"/>
      <c r="O3" s="9"/>
      <c r="P3" s="9"/>
      <c r="Q3" s="9"/>
      <c r="R3" s="9"/>
      <c r="S3" s="9"/>
      <c r="T3" s="9"/>
      <c r="U3" s="9"/>
      <c r="V3" s="9"/>
      <c r="W3" s="10"/>
    </row>
    <row r="4" spans="1:23" s="2" customFormat="1" ht="36" customHeight="1" x14ac:dyDescent="0.3">
      <c r="A4" s="25" t="s">
        <v>24</v>
      </c>
      <c r="B4" s="5"/>
      <c r="C4" s="19" t="s">
        <v>6</v>
      </c>
      <c r="D4" s="20">
        <v>1</v>
      </c>
      <c r="E4" s="21" t="s">
        <v>7</v>
      </c>
      <c r="F4" s="22">
        <v>73000</v>
      </c>
      <c r="G4" s="28">
        <f>D4*F4</f>
        <v>73000</v>
      </c>
      <c r="H4" s="28"/>
      <c r="M4" s="9"/>
      <c r="N4" s="9"/>
      <c r="O4" s="9"/>
      <c r="P4" s="9"/>
      <c r="Q4" s="9"/>
      <c r="R4" s="11"/>
      <c r="S4" s="11"/>
      <c r="T4" s="11"/>
      <c r="U4" s="12"/>
      <c r="V4" s="9"/>
      <c r="W4" s="10"/>
    </row>
    <row r="5" spans="1:23" s="2" customFormat="1" ht="36" customHeight="1" x14ac:dyDescent="0.3">
      <c r="A5" s="26" t="s">
        <v>24</v>
      </c>
      <c r="B5" s="5"/>
      <c r="C5" s="19" t="s">
        <v>10</v>
      </c>
      <c r="D5" s="20">
        <v>1</v>
      </c>
      <c r="E5" s="21" t="s">
        <v>7</v>
      </c>
      <c r="F5" s="22">
        <v>29500</v>
      </c>
      <c r="G5" s="28">
        <f t="shared" ref="G5:G15" si="0">D5*F5</f>
        <v>29500</v>
      </c>
      <c r="H5" s="28"/>
      <c r="M5" s="9"/>
      <c r="N5" s="9"/>
      <c r="O5" s="9"/>
      <c r="P5" s="9"/>
      <c r="Q5" s="9"/>
      <c r="R5" s="11"/>
      <c r="S5" s="11"/>
      <c r="T5" s="11"/>
      <c r="U5" s="12"/>
      <c r="V5" s="9"/>
      <c r="W5" s="10"/>
    </row>
    <row r="6" spans="1:23" s="2" customFormat="1" ht="36" customHeight="1" x14ac:dyDescent="0.3">
      <c r="A6" s="26" t="s">
        <v>24</v>
      </c>
      <c r="B6" s="5"/>
      <c r="C6" s="19" t="s">
        <v>11</v>
      </c>
      <c r="D6" s="20">
        <v>1</v>
      </c>
      <c r="E6" s="21" t="s">
        <v>7</v>
      </c>
      <c r="F6" s="22">
        <v>70800</v>
      </c>
      <c r="G6" s="28">
        <f t="shared" si="0"/>
        <v>70800</v>
      </c>
      <c r="H6" s="28"/>
      <c r="M6" s="9"/>
      <c r="N6" s="9"/>
      <c r="O6" s="9"/>
      <c r="P6" s="9"/>
      <c r="Q6" s="9"/>
      <c r="R6" s="11"/>
      <c r="S6" s="11"/>
      <c r="T6" s="11"/>
      <c r="U6" s="12"/>
      <c r="V6" s="9"/>
      <c r="W6" s="10"/>
    </row>
    <row r="7" spans="1:23" s="2" customFormat="1" ht="36" customHeight="1" x14ac:dyDescent="0.3">
      <c r="A7" s="26" t="s">
        <v>24</v>
      </c>
      <c r="B7" s="5"/>
      <c r="C7" s="19" t="s">
        <v>12</v>
      </c>
      <c r="D7" s="20">
        <v>1</v>
      </c>
      <c r="E7" s="21" t="s">
        <v>7</v>
      </c>
      <c r="F7" s="22">
        <v>47200</v>
      </c>
      <c r="G7" s="28">
        <f t="shared" si="0"/>
        <v>47200</v>
      </c>
      <c r="H7" s="28"/>
      <c r="M7" s="9"/>
      <c r="N7" s="9"/>
      <c r="O7" s="9"/>
      <c r="P7" s="9"/>
      <c r="Q7" s="9"/>
      <c r="R7" s="11"/>
      <c r="S7" s="11"/>
      <c r="T7" s="11"/>
      <c r="U7" s="12"/>
      <c r="V7" s="9"/>
      <c r="W7" s="10"/>
    </row>
    <row r="8" spans="1:23" s="2" customFormat="1" ht="36" customHeight="1" x14ac:dyDescent="0.3">
      <c r="A8" s="27" t="s">
        <v>25</v>
      </c>
      <c r="B8" s="5"/>
      <c r="C8" s="19" t="s">
        <v>13</v>
      </c>
      <c r="D8" s="20">
        <v>36</v>
      </c>
      <c r="E8" s="21" t="s">
        <v>7</v>
      </c>
      <c r="F8" s="22">
        <v>300</v>
      </c>
      <c r="G8" s="28">
        <f t="shared" si="0"/>
        <v>10800</v>
      </c>
      <c r="H8" s="28"/>
      <c r="M8" s="9"/>
      <c r="N8" s="9"/>
      <c r="O8" s="9"/>
      <c r="P8" s="9"/>
      <c r="Q8" s="9"/>
      <c r="R8" s="11"/>
      <c r="S8" s="11"/>
      <c r="T8" s="11"/>
      <c r="U8" s="12"/>
      <c r="V8" s="9"/>
      <c r="W8" s="10"/>
    </row>
    <row r="9" spans="1:23" s="2" customFormat="1" ht="36" customHeight="1" x14ac:dyDescent="0.3">
      <c r="A9" s="27" t="s">
        <v>25</v>
      </c>
      <c r="B9" s="5"/>
      <c r="C9" s="19" t="s">
        <v>14</v>
      </c>
      <c r="D9" s="20">
        <v>148</v>
      </c>
      <c r="E9" s="21" t="s">
        <v>7</v>
      </c>
      <c r="F9" s="22">
        <v>800</v>
      </c>
      <c r="G9" s="28">
        <f t="shared" si="0"/>
        <v>118400</v>
      </c>
      <c r="H9" s="28"/>
      <c r="M9" s="9"/>
      <c r="N9" s="9"/>
      <c r="O9" s="9"/>
      <c r="P9" s="9"/>
      <c r="Q9" s="9"/>
      <c r="R9" s="11"/>
      <c r="S9" s="11"/>
      <c r="T9" s="11"/>
      <c r="U9" s="12"/>
      <c r="V9" s="9"/>
      <c r="W9" s="10"/>
    </row>
    <row r="10" spans="1:23" s="2" customFormat="1" ht="36" customHeight="1" x14ac:dyDescent="0.3">
      <c r="A10" s="27" t="s">
        <v>25</v>
      </c>
      <c r="B10" s="5"/>
      <c r="C10" s="19" t="s">
        <v>15</v>
      </c>
      <c r="D10" s="20">
        <v>6</v>
      </c>
      <c r="E10" s="21" t="s">
        <v>7</v>
      </c>
      <c r="F10" s="22">
        <v>1000</v>
      </c>
      <c r="G10" s="28">
        <f t="shared" si="0"/>
        <v>6000</v>
      </c>
      <c r="H10" s="28"/>
      <c r="M10" s="9"/>
      <c r="N10" s="9"/>
      <c r="O10" s="9"/>
      <c r="P10" s="9"/>
      <c r="Q10" s="9"/>
      <c r="R10" s="11"/>
      <c r="S10" s="11"/>
      <c r="T10" s="11"/>
      <c r="U10" s="12"/>
      <c r="V10" s="9"/>
      <c r="W10" s="10"/>
    </row>
    <row r="11" spans="1:23" s="2" customFormat="1" ht="36" customHeight="1" x14ac:dyDescent="0.3">
      <c r="A11" s="27" t="s">
        <v>25</v>
      </c>
      <c r="B11" s="5"/>
      <c r="C11" s="19" t="s">
        <v>16</v>
      </c>
      <c r="D11" s="20">
        <v>25</v>
      </c>
      <c r="E11" s="21" t="s">
        <v>7</v>
      </c>
      <c r="F11" s="22">
        <v>300</v>
      </c>
      <c r="G11" s="28">
        <f t="shared" si="0"/>
        <v>7500</v>
      </c>
      <c r="H11" s="28"/>
      <c r="M11" s="9"/>
      <c r="N11" s="9"/>
      <c r="O11" s="9"/>
      <c r="P11" s="9"/>
      <c r="Q11" s="9"/>
      <c r="R11" s="11"/>
      <c r="S11" s="11"/>
      <c r="T11" s="11"/>
      <c r="U11" s="12"/>
      <c r="V11" s="9"/>
      <c r="W11" s="10"/>
    </row>
    <row r="12" spans="1:23" s="2" customFormat="1" ht="36" customHeight="1" x14ac:dyDescent="0.3">
      <c r="A12" s="27" t="s">
        <v>25</v>
      </c>
      <c r="B12" s="5"/>
      <c r="C12" s="19" t="s">
        <v>17</v>
      </c>
      <c r="D12" s="20">
        <v>161</v>
      </c>
      <c r="E12" s="21" t="s">
        <v>7</v>
      </c>
      <c r="F12" s="22">
        <v>525</v>
      </c>
      <c r="G12" s="28">
        <f t="shared" si="0"/>
        <v>84525</v>
      </c>
      <c r="H12" s="28"/>
      <c r="M12" s="9"/>
      <c r="N12" s="9"/>
      <c r="O12" s="9"/>
      <c r="P12" s="9"/>
      <c r="Q12" s="9"/>
      <c r="R12" s="11"/>
      <c r="S12" s="11"/>
      <c r="T12" s="11"/>
      <c r="U12" s="12"/>
      <c r="V12" s="9"/>
      <c r="W12" s="10"/>
    </row>
    <row r="13" spans="1:23" s="2" customFormat="1" ht="36" customHeight="1" x14ac:dyDescent="0.3">
      <c r="A13" s="27" t="s">
        <v>25</v>
      </c>
      <c r="B13" s="5"/>
      <c r="C13" s="19" t="s">
        <v>18</v>
      </c>
      <c r="D13" s="20">
        <v>680</v>
      </c>
      <c r="E13" s="21" t="s">
        <v>7</v>
      </c>
      <c r="F13" s="22">
        <v>175</v>
      </c>
      <c r="G13" s="28">
        <f t="shared" si="0"/>
        <v>119000</v>
      </c>
      <c r="H13" s="28"/>
      <c r="M13" s="9"/>
      <c r="N13" s="9"/>
      <c r="O13" s="9"/>
      <c r="P13" s="9"/>
      <c r="Q13" s="9"/>
      <c r="R13" s="11"/>
      <c r="S13" s="11"/>
      <c r="T13" s="11"/>
      <c r="U13" s="12"/>
      <c r="V13" s="9"/>
      <c r="W13" s="10"/>
    </row>
    <row r="14" spans="1:23" s="2" customFormat="1" ht="36" customHeight="1" x14ac:dyDescent="0.3">
      <c r="A14" s="27" t="s">
        <v>25</v>
      </c>
      <c r="B14" s="5"/>
      <c r="C14" s="19" t="s">
        <v>19</v>
      </c>
      <c r="D14" s="20">
        <v>100</v>
      </c>
      <c r="E14" s="21" t="s">
        <v>22</v>
      </c>
      <c r="F14" s="22">
        <v>300</v>
      </c>
      <c r="G14" s="28">
        <f t="shared" si="0"/>
        <v>30000</v>
      </c>
      <c r="H14" s="28"/>
      <c r="M14" s="9"/>
      <c r="N14" s="9"/>
      <c r="O14" s="9"/>
      <c r="P14" s="9"/>
      <c r="Q14" s="9"/>
      <c r="R14" s="11"/>
      <c r="S14" s="11"/>
      <c r="T14" s="11"/>
      <c r="U14" s="12"/>
      <c r="V14" s="9"/>
      <c r="W14" s="10"/>
    </row>
    <row r="15" spans="1:23" s="2" customFormat="1" ht="36" customHeight="1" x14ac:dyDescent="0.3">
      <c r="A15" s="27" t="s">
        <v>26</v>
      </c>
      <c r="B15" s="5"/>
      <c r="C15" s="19" t="s">
        <v>20</v>
      </c>
      <c r="D15" s="20">
        <v>10</v>
      </c>
      <c r="E15" s="21" t="s">
        <v>23</v>
      </c>
      <c r="F15" s="22">
        <v>2000</v>
      </c>
      <c r="G15" s="28">
        <f t="shared" si="0"/>
        <v>20000</v>
      </c>
      <c r="H15" s="28"/>
      <c r="M15" s="9"/>
      <c r="N15" s="9"/>
      <c r="O15" s="9"/>
      <c r="P15" s="9"/>
      <c r="Q15" s="9"/>
      <c r="R15" s="11"/>
      <c r="S15" s="11"/>
      <c r="T15" s="11"/>
      <c r="U15" s="12"/>
      <c r="V15" s="9"/>
      <c r="W15" s="10"/>
    </row>
    <row r="16" spans="1:23" s="2" customFormat="1" ht="36" customHeight="1" x14ac:dyDescent="0.3">
      <c r="A16" s="27" t="s">
        <v>27</v>
      </c>
      <c r="B16" s="5"/>
      <c r="C16" s="19" t="s">
        <v>21</v>
      </c>
      <c r="D16" s="20">
        <v>3.53</v>
      </c>
      <c r="E16" s="21" t="s">
        <v>28</v>
      </c>
      <c r="F16" s="22">
        <v>18480</v>
      </c>
      <c r="G16" s="28">
        <f>D16*F16+1</f>
        <v>65235.399999999994</v>
      </c>
      <c r="H16" s="28"/>
      <c r="M16" s="9"/>
      <c r="N16" s="9"/>
      <c r="O16" s="9"/>
      <c r="P16" s="9"/>
      <c r="Q16" s="9"/>
      <c r="R16" s="11"/>
      <c r="S16" s="11"/>
      <c r="T16" s="11"/>
      <c r="U16" s="12"/>
      <c r="V16" s="9"/>
      <c r="W16" s="10"/>
    </row>
    <row r="17" spans="1:22" s="13" customFormat="1" ht="36" customHeight="1" x14ac:dyDescent="0.3">
      <c r="A17" s="3"/>
      <c r="B17" s="5"/>
      <c r="C17" s="23" t="s">
        <v>3</v>
      </c>
      <c r="D17" s="3"/>
      <c r="E17" s="3"/>
      <c r="F17" s="3"/>
      <c r="G17" s="24">
        <f>SUM(G4:G16)</f>
        <v>681960.4</v>
      </c>
      <c r="M17" s="14"/>
    </row>
    <row r="18" spans="1:22" s="13" customFormat="1" x14ac:dyDescent="0.25">
      <c r="B18" s="4"/>
    </row>
    <row r="19" spans="1:22" s="13" customFormat="1" x14ac:dyDescent="0.25">
      <c r="B19" s="4"/>
    </row>
    <row r="20" spans="1:22" s="13" customFormat="1" ht="31.2" customHeight="1" x14ac:dyDescent="0.25">
      <c r="B20" s="4"/>
      <c r="C20" s="31" t="s">
        <v>30</v>
      </c>
      <c r="D20" s="31"/>
      <c r="E20" s="31"/>
      <c r="F20" s="31"/>
    </row>
    <row r="21" spans="1:22" s="13" customFormat="1" x14ac:dyDescent="0.25">
      <c r="B21" s="4"/>
    </row>
    <row r="22" spans="1:22" s="13" customFormat="1" x14ac:dyDescent="0.25">
      <c r="B22" s="4"/>
      <c r="D22" s="16"/>
      <c r="E22" s="16"/>
      <c r="F22" s="16"/>
      <c r="G22" s="16"/>
    </row>
    <row r="23" spans="1:22" s="13" customFormat="1" ht="14.4" x14ac:dyDescent="0.25">
      <c r="B23" s="17"/>
      <c r="C23" s="16"/>
      <c r="D23" s="16"/>
      <c r="E23" s="16"/>
      <c r="F23" s="16"/>
      <c r="G23" s="16"/>
    </row>
    <row r="24" spans="1:22" s="13" customFormat="1" x14ac:dyDescent="0.25">
      <c r="C24" s="16"/>
      <c r="D24" s="16"/>
      <c r="E24" s="16"/>
      <c r="F24" s="16"/>
      <c r="G24" s="16"/>
      <c r="V24" s="18"/>
    </row>
    <row r="25" spans="1:22" s="13" customFormat="1" x14ac:dyDescent="0.25">
      <c r="C25" s="16"/>
      <c r="D25" s="16"/>
      <c r="E25" s="16"/>
      <c r="F25" s="16"/>
      <c r="G25" s="16"/>
    </row>
    <row r="26" spans="1:22" s="13" customFormat="1" x14ac:dyDescent="0.25">
      <c r="C26" s="16"/>
      <c r="D26" s="16"/>
      <c r="E26" s="16"/>
      <c r="F26" s="16"/>
      <c r="G26" s="16"/>
    </row>
    <row r="27" spans="1:22" s="13" customFormat="1" x14ac:dyDescent="0.25">
      <c r="C27" s="16"/>
      <c r="D27" s="16"/>
      <c r="E27" s="16"/>
      <c r="F27" s="16"/>
      <c r="G27" s="16"/>
    </row>
    <row r="28" spans="1:22" s="13" customFormat="1" x14ac:dyDescent="0.25">
      <c r="C28" s="16"/>
      <c r="D28" s="16"/>
      <c r="E28" s="16"/>
      <c r="F28" s="16"/>
      <c r="G28" s="16"/>
    </row>
    <row r="29" spans="1:22" s="13" customFormat="1" x14ac:dyDescent="0.25">
      <c r="C29" s="16"/>
      <c r="D29" s="16"/>
      <c r="E29" s="16"/>
      <c r="F29" s="16"/>
      <c r="G29" s="16"/>
    </row>
  </sheetData>
  <mergeCells count="15">
    <mergeCell ref="C20:F20"/>
    <mergeCell ref="G4:H4"/>
    <mergeCell ref="G5:H5"/>
    <mergeCell ref="G6:H6"/>
    <mergeCell ref="G7:H7"/>
    <mergeCell ref="A1:G1"/>
    <mergeCell ref="G13:H13"/>
    <mergeCell ref="G14:H14"/>
    <mergeCell ref="G15:H15"/>
    <mergeCell ref="G16:H16"/>
    <mergeCell ref="G8:H8"/>
    <mergeCell ref="G9:H9"/>
    <mergeCell ref="G10:H10"/>
    <mergeCell ref="G11:H11"/>
    <mergeCell ref="G12:H12"/>
  </mergeCells>
  <pageMargins left="0.28000000000000003" right="0.21" top="0.39" bottom="0.46" header="0.17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Company>CRITFC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Fryer</dc:creator>
  <cp:lastModifiedBy>Hauser,Tracy L (BPA) - EWL-4</cp:lastModifiedBy>
  <cp:lastPrinted>2021-06-30T20:33:30Z</cp:lastPrinted>
  <dcterms:created xsi:type="dcterms:W3CDTF">2009-05-26T17:30:17Z</dcterms:created>
  <dcterms:modified xsi:type="dcterms:W3CDTF">2021-06-30T20:39:11Z</dcterms:modified>
</cp:coreProperties>
</file>